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mc:AlternateContent xmlns:mc="http://schemas.openxmlformats.org/markup-compatibility/2006">
    <mc:Choice Requires="x15">
      <x15ac:absPath xmlns:x15ac="http://schemas.microsoft.com/office/spreadsheetml/2010/11/ac" url="I:\Quality\Public\ISO QMS\Quality Assurance\"/>
    </mc:Choice>
  </mc:AlternateContent>
  <xr:revisionPtr revIDLastSave="0" documentId="8_{9199E113-3D00-45F7-98EB-F4A8D4573427}" xr6:coauthVersionLast="46" xr6:coauthVersionMax="46" xr10:uidLastSave="{00000000-0000-0000-0000-000000000000}"/>
  <bookViews>
    <workbookView xWindow="-108" yWindow="-108" windowWidth="23256" windowHeight="12576" tabRatio="884" xr2:uid="{00000000-000D-0000-FFFF-FFFF00000000}"/>
  </bookViews>
  <sheets>
    <sheet name="Instructions" sheetId="37" r:id="rId1"/>
    <sheet name="Supplier Profile-1" sheetId="8" r:id="rId2"/>
    <sheet name="Supplier Profile-2" sheetId="39" r:id="rId3"/>
    <sheet name="Sheet1" sheetId="40" state="hidden" r:id="rId4"/>
    <sheet name="Supplier Audit Form" sheetId="1" r:id="rId5"/>
    <sheet name="SQ Audit Review" sheetId="41" r:id="rId6"/>
    <sheet name="Scoring Breakdown" sheetId="33" r:id="rId7"/>
    <sheet name="Revision log" sheetId="42" r:id="rId8"/>
  </sheets>
  <definedNames>
    <definedName name="DET">#REF!</definedName>
    <definedName name="OCC">#REF!</definedName>
    <definedName name="OLE_LINK1" localSheetId="2">'Supplier Profile-2'!#REF!</definedName>
    <definedName name="PD">#REF!</definedName>
    <definedName name="PO">#REF!</definedName>
    <definedName name="_xlnm.Print_Area" localSheetId="0">Instructions!$A$1:$K$15</definedName>
    <definedName name="_xlnm.Print_Area" localSheetId="5">'SQ Audit Review'!$A$1:$K$80</definedName>
    <definedName name="_xlnm.Print_Area" localSheetId="4">'Supplier Audit Form'!$A$1:$K$32</definedName>
    <definedName name="_xlnm.Print_Area" localSheetId="1">'Supplier Profile-1'!$B$1:$L$161</definedName>
    <definedName name="_xlnm.Print_Area" localSheetId="2">'Supplier Profile-2'!$A$1:$N$77</definedName>
    <definedName name="_xlnm.Print_Titles" localSheetId="4">'Supplier Audit Form'!$1:$6</definedName>
    <definedName name="PS">#REF!</definedName>
    <definedName name="SE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7" i="8" l="1"/>
  <c r="J158" i="8" s="1"/>
  <c r="K157" i="8"/>
  <c r="K158" i="8" s="1"/>
  <c r="J156" i="8"/>
  <c r="K98" i="8" l="1"/>
  <c r="K96" i="8"/>
  <c r="K108" i="8"/>
  <c r="K127" i="8" l="1"/>
  <c r="K126" i="8"/>
  <c r="K125" i="8"/>
  <c r="K124" i="8"/>
  <c r="K122" i="8"/>
  <c r="K121" i="8"/>
  <c r="K120" i="8"/>
  <c r="K119" i="8"/>
  <c r="K115" i="8"/>
  <c r="K105" i="8"/>
  <c r="J96" i="8"/>
  <c r="J127" i="8"/>
  <c r="J128" i="8"/>
  <c r="J126" i="8"/>
  <c r="J124" i="8"/>
  <c r="J125" i="8"/>
  <c r="J123" i="8"/>
  <c r="J122" i="8"/>
  <c r="J121" i="8"/>
  <c r="J119" i="8"/>
  <c r="J120" i="8"/>
  <c r="J115" i="8"/>
  <c r="J105" i="8"/>
  <c r="J108" i="8"/>
  <c r="J98" i="8"/>
  <c r="A10" i="33" l="1"/>
  <c r="J150" i="8"/>
  <c r="J145" i="8"/>
  <c r="J144" i="8"/>
  <c r="J143" i="8"/>
  <c r="J138" i="8"/>
  <c r="J137" i="8"/>
  <c r="J132" i="8"/>
  <c r="J113" i="8"/>
  <c r="J114" i="8"/>
  <c r="J116" i="8"/>
  <c r="J117" i="8"/>
  <c r="J118" i="8"/>
  <c r="J112" i="8"/>
  <c r="J109" i="8"/>
  <c r="J110" i="8"/>
  <c r="J107" i="8"/>
  <c r="J97" i="8"/>
  <c r="J99" i="8"/>
  <c r="J100" i="8"/>
  <c r="J101" i="8"/>
  <c r="J102" i="8"/>
  <c r="J103" i="8"/>
  <c r="J104" i="8"/>
  <c r="J30" i="1" l="1"/>
  <c r="G30" i="1"/>
  <c r="J29" i="1"/>
  <c r="G29" i="1"/>
  <c r="J28" i="1"/>
  <c r="G28" i="1"/>
  <c r="J27" i="1"/>
  <c r="G27" i="1"/>
  <c r="J26" i="1"/>
  <c r="G26" i="1"/>
  <c r="J25" i="1"/>
  <c r="G25" i="1"/>
  <c r="J24" i="1"/>
  <c r="G24" i="1"/>
  <c r="J23" i="1"/>
  <c r="G23" i="1"/>
  <c r="J22" i="1"/>
  <c r="G22" i="1"/>
  <c r="J21" i="1"/>
  <c r="G21" i="1"/>
  <c r="J20" i="1"/>
  <c r="G20" i="1"/>
  <c r="J19" i="1"/>
  <c r="D6" i="33" s="1"/>
  <c r="E6" i="33" s="1"/>
  <c r="F22" i="41" s="1"/>
  <c r="G19" i="1"/>
  <c r="A6" i="33" s="1"/>
  <c r="B6" i="33" s="1"/>
  <c r="E22" i="41" s="1"/>
  <c r="J18" i="1"/>
  <c r="G18" i="1"/>
  <c r="J17" i="1"/>
  <c r="G17" i="1"/>
  <c r="A5" i="33" s="1"/>
  <c r="B5" i="33" s="1"/>
  <c r="E21" i="41" s="1"/>
  <c r="J16" i="1"/>
  <c r="G16" i="1"/>
  <c r="J15" i="1"/>
  <c r="G15" i="1"/>
  <c r="J14" i="1"/>
  <c r="G14" i="1"/>
  <c r="J13" i="1"/>
  <c r="G13" i="1"/>
  <c r="A4" i="33" s="1"/>
  <c r="B4" i="33" s="1"/>
  <c r="E20" i="41" s="1"/>
  <c r="J12" i="1"/>
  <c r="G12" i="1"/>
  <c r="J11" i="1"/>
  <c r="G11" i="1"/>
  <c r="J10" i="1"/>
  <c r="G10" i="1"/>
  <c r="J9" i="1"/>
  <c r="G9" i="1"/>
  <c r="J8" i="1"/>
  <c r="G8" i="1"/>
  <c r="J7" i="1"/>
  <c r="G7" i="1"/>
  <c r="B1" i="8"/>
  <c r="D10" i="33" l="1"/>
  <c r="B10" i="33"/>
  <c r="E26" i="41" s="1"/>
  <c r="A8" i="33"/>
  <c r="B8" i="33" s="1"/>
  <c r="E24" i="41" s="1"/>
  <c r="D9" i="33"/>
  <c r="E9" i="33" s="1"/>
  <c r="F25" i="41" s="1"/>
  <c r="D8" i="33"/>
  <c r="E8" i="33" s="1"/>
  <c r="F24" i="41" s="1"/>
  <c r="D2" i="33"/>
  <c r="E2" i="33" s="1"/>
  <c r="F18" i="41" s="1"/>
  <c r="A9" i="33"/>
  <c r="B9" i="33" s="1"/>
  <c r="E25" i="41" s="1"/>
  <c r="A3" i="33"/>
  <c r="B3" i="33" s="1"/>
  <c r="E19" i="41" s="1"/>
  <c r="F31" i="1"/>
  <c r="F32" i="1" s="1"/>
  <c r="A2" i="33"/>
  <c r="B2" i="33" s="1"/>
  <c r="E18" i="41" s="1"/>
  <c r="A7" i="33"/>
  <c r="B7" i="33" s="1"/>
  <c r="E23" i="41" s="1"/>
  <c r="D7" i="33"/>
  <c r="E7" i="33" s="1"/>
  <c r="F23" i="41" s="1"/>
  <c r="I31" i="1"/>
  <c r="D4" i="33"/>
  <c r="E4" i="33" s="1"/>
  <c r="F20" i="41" s="1"/>
  <c r="D5" i="33"/>
  <c r="E5" i="33" s="1"/>
  <c r="F21" i="41" s="1"/>
  <c r="D3" i="33"/>
  <c r="E3" i="33" s="1"/>
  <c r="F19" i="41" s="1"/>
  <c r="I4" i="41" l="1"/>
  <c r="G5" i="8" s="1"/>
  <c r="E10" i="33"/>
  <c r="F26" i="41" s="1"/>
  <c r="I6" i="41" s="1"/>
  <c r="G7" i="8" s="1"/>
  <c r="I32" i="1"/>
</calcChain>
</file>

<file path=xl/sharedStrings.xml><?xml version="1.0" encoding="utf-8"?>
<sst xmlns="http://schemas.openxmlformats.org/spreadsheetml/2006/main" count="619" uniqueCount="518">
  <si>
    <t xml:space="preserve">Supplier to complete: </t>
  </si>
  <si>
    <t>1. Supplier Profile-1 and Supplier Profile-2 and provide copies of supporting documents.</t>
  </si>
  <si>
    <t>2. Supplier Audit Form (Supplier Self-Assessment Section: Columns F and H). Shall include in column H a minimum of company QMS list of documents</t>
  </si>
  <si>
    <t xml:space="preserve">Upon return of documents: </t>
  </si>
  <si>
    <t>1. Sullair Cross Functional Team reviews submitted profile and supporting documents.</t>
  </si>
  <si>
    <t>2. Determination of supplier on-site audit is made and scheduled.</t>
  </si>
  <si>
    <t>3. Supplier Quality completes Sullair Portion of Supplier Audit Form and SQ Audit Review</t>
  </si>
  <si>
    <t>Yes</t>
  </si>
  <si>
    <t>Distributor</t>
  </si>
  <si>
    <t>Primary</t>
  </si>
  <si>
    <t>No</t>
  </si>
  <si>
    <t>Manufacturer</t>
  </si>
  <si>
    <t>Secondary</t>
  </si>
  <si>
    <t>DATE</t>
  </si>
  <si>
    <t>Service</t>
  </si>
  <si>
    <t xml:space="preserve">Prototype </t>
  </si>
  <si>
    <t>Broker</t>
  </si>
  <si>
    <t>Supplier Self-Audit Score</t>
  </si>
  <si>
    <t>Other</t>
  </si>
  <si>
    <t>Sullair Audit Score</t>
  </si>
  <si>
    <r>
      <t>Purpose:</t>
    </r>
    <r>
      <rPr>
        <sz val="11"/>
        <rFont val="Times New Roman"/>
        <family val="1"/>
      </rPr>
      <t xml:space="preserve">  To obtain information of the supplier's quality operating systems at time of RFQ.  The workbook is all encompassing to include the Sullair on-site quality audit and approval feedback of the supplier.</t>
    </r>
  </si>
  <si>
    <t xml:space="preserve">Supplier General Information </t>
  </si>
  <si>
    <t>Supplier Name:</t>
  </si>
  <si>
    <t xml:space="preserve">Supplier Type: </t>
  </si>
  <si>
    <t>(Legal name including  LLC or Inc, if applicable)</t>
  </si>
  <si>
    <t>If Other:</t>
  </si>
  <si>
    <t>Principal Business Address:</t>
  </si>
  <si>
    <t xml:space="preserve">Type of Operation: </t>
  </si>
  <si>
    <t>Street address, City, State, &amp; zip</t>
  </si>
  <si>
    <t>Supplier Website Address:</t>
  </si>
  <si>
    <t>Fax #</t>
  </si>
  <si>
    <t>Company Information</t>
  </si>
  <si>
    <t>Total # Employees:</t>
  </si>
  <si>
    <t># Shifts</t>
  </si>
  <si>
    <t># Operation Employees:</t>
  </si>
  <si>
    <t># Quality Employees:</t>
  </si>
  <si>
    <t># Inspectors:</t>
  </si>
  <si>
    <t># Engineers:</t>
  </si>
  <si>
    <t>Manufacturing Locations (If different from above)</t>
  </si>
  <si>
    <t>City</t>
  </si>
  <si>
    <t>State</t>
  </si>
  <si>
    <t>Phone</t>
  </si>
  <si>
    <t>Email</t>
  </si>
  <si>
    <t xml:space="preserve">Services provided </t>
  </si>
  <si>
    <t>Percent Utilized</t>
  </si>
  <si>
    <t>Top Products Produced / Industry / Customers</t>
  </si>
  <si>
    <t xml:space="preserve">Products </t>
  </si>
  <si>
    <t>Industry</t>
  </si>
  <si>
    <t>Customer</t>
  </si>
  <si>
    <t xml:space="preserve">Third Party Certifications </t>
  </si>
  <si>
    <t>Does your company have a formal documented quality system?</t>
  </si>
  <si>
    <t>Explain below</t>
  </si>
  <si>
    <t>If No, are there plans for a quality system</t>
  </si>
  <si>
    <t>Current Registrations or 3rd Party Approvals: Quality (ISO 9001), EHS (ISO 14001), and  Special Processes (NDT, heat treat, etc.):</t>
  </si>
  <si>
    <t>Name</t>
  </si>
  <si>
    <t>Registrar</t>
  </si>
  <si>
    <t>Registration Date:</t>
  </si>
  <si>
    <t>Expiration Date:</t>
  </si>
  <si>
    <t>Certificate #</t>
  </si>
  <si>
    <t>PLEASE SUBMIT COPIES OF ALL CERTIFICATIONS WITH THIS COMPLETED WORKBOOK</t>
  </si>
  <si>
    <t>What Are Your Company's Internal Capabilities ( Choose all that apply)</t>
  </si>
  <si>
    <r>
      <t xml:space="preserve">Please identify </t>
    </r>
    <r>
      <rPr>
        <b/>
        <sz val="10"/>
        <color rgb="FFFF0000"/>
        <rFont val="Times New Roman"/>
        <family val="1"/>
      </rPr>
      <t>key equipment</t>
    </r>
    <r>
      <rPr>
        <b/>
        <sz val="10"/>
        <rFont val="Times New Roman"/>
        <family val="1"/>
      </rPr>
      <t xml:space="preserve"> and/or other capabilities below</t>
    </r>
  </si>
  <si>
    <t>What Processes Does Your Company Outsource ( Choose all that apply)</t>
  </si>
  <si>
    <r>
      <t xml:space="preserve">Please identify </t>
    </r>
    <r>
      <rPr>
        <b/>
        <sz val="10"/>
        <color rgb="FFFF0000"/>
        <rFont val="Times New Roman"/>
        <family val="1"/>
      </rPr>
      <t>other outsourced processes</t>
    </r>
  </si>
  <si>
    <t>Please explain how your Company manages outsourced processes:</t>
  </si>
  <si>
    <t>Inspection Capabilities ( Choose all that apply)</t>
  </si>
  <si>
    <r>
      <t xml:space="preserve">Please identify </t>
    </r>
    <r>
      <rPr>
        <b/>
        <sz val="10"/>
        <color rgb="FFFF0000"/>
        <rFont val="Times New Roman"/>
        <family val="1"/>
      </rPr>
      <t>other inspection capabilities</t>
    </r>
  </si>
  <si>
    <t>Please explain how your Company manages calibration of inspection equipment:</t>
  </si>
  <si>
    <t>Supplier Contact Information</t>
  </si>
  <si>
    <t xml:space="preserve">Main Contact: </t>
  </si>
  <si>
    <t>Email:</t>
  </si>
  <si>
    <t xml:space="preserve">Job Title: </t>
  </si>
  <si>
    <t xml:space="preserve">Phone: </t>
  </si>
  <si>
    <t>Highest Level Manager:</t>
  </si>
  <si>
    <t xml:space="preserve">Email: </t>
  </si>
  <si>
    <t>Quality Representative</t>
  </si>
  <si>
    <t>Plant/Operations Rep</t>
  </si>
  <si>
    <t>Engineering Rep</t>
  </si>
  <si>
    <t>Sales/Marketing Rep</t>
  </si>
  <si>
    <t>Supplier General Commercial Information</t>
  </si>
  <si>
    <t>Sullair Use</t>
  </si>
  <si>
    <t>Y / N</t>
  </si>
  <si>
    <t>Comment</t>
  </si>
  <si>
    <t>Supplier Self Audit Score</t>
  </si>
  <si>
    <t>On Site Score</t>
  </si>
  <si>
    <t>Explanation or Example</t>
  </si>
  <si>
    <t>1. Please indicate the type of ownership of your company (Private / Public).</t>
  </si>
  <si>
    <t>PRIVATE</t>
  </si>
  <si>
    <t xml:space="preserve">2. Is your company Union Affiliated?  If Yes, Please provide date of contract expiration. </t>
  </si>
  <si>
    <t>NO</t>
  </si>
  <si>
    <t>3. What is the approximate annual sales revenue of your company? (USD)</t>
  </si>
  <si>
    <t>4.  Would your company be willing to submit your financial information to Sullair and/or a 3rd party to aid in a Financial Health Assessment of your company?</t>
  </si>
  <si>
    <t>4a. If yes, please submit a sanitized copy of your financial statement.</t>
  </si>
  <si>
    <t>5. Is your company minority owned?  If yes, please provide certificate</t>
  </si>
  <si>
    <t>6. Is your company EDI capable?</t>
  </si>
  <si>
    <t>7. Does your company accept Automated Clearing House (ACH) payments?</t>
  </si>
  <si>
    <t>YES</t>
  </si>
  <si>
    <t>8. Does your company currently use a portal with your customer base?</t>
  </si>
  <si>
    <t>9. What pay terms does your company agree to? Sullair standard pay terms are 90-day.</t>
  </si>
  <si>
    <t xml:space="preserve"> </t>
  </si>
  <si>
    <t>10. Please provide information on shipping location:</t>
  </si>
  <si>
    <t>10a. For domestic shipments, please note your FOB-location</t>
  </si>
  <si>
    <t>DOMESTIC</t>
  </si>
  <si>
    <t>10b. For non-domestic shipments, please note your FOB named port or EXW.</t>
  </si>
  <si>
    <t>10c. Do you ship internationally to customers?</t>
  </si>
  <si>
    <t>10d. Do you have a customs broker licensed employee or use an agent?</t>
  </si>
  <si>
    <t>11. Does your company have stocking agreements with customers?</t>
  </si>
  <si>
    <t>11a.Stocking Program</t>
  </si>
  <si>
    <t>11b.Local (or Domestic) Warehousing</t>
  </si>
  <si>
    <t>11c. Does your company have long lead time component stocking agreements with any customers?</t>
  </si>
  <si>
    <t>11d. What are the term limits for long lead time stocking items?</t>
  </si>
  <si>
    <t>12. Does your company have a business contingency/continuity plan to ensure product availability?</t>
  </si>
  <si>
    <t>12a. If yes, please submit a copy of the plan.</t>
  </si>
  <si>
    <t>13. Does your company monitor on time delivery performance to your customers?</t>
  </si>
  <si>
    <t>13a. What is your current internal measurement of on time delivery performance to all customers?</t>
  </si>
  <si>
    <t>13b. If yes, please submit a sanitized copy of your customer scorecards from two different customers. # scores cards provided -</t>
  </si>
  <si>
    <t>13c. What is the average 12-month backlog as a percentage of revenue?</t>
  </si>
  <si>
    <t>13d. What is the last 90-day backlog as a percentage of revenue?</t>
  </si>
  <si>
    <t>14. Does your company monitor quality performance?</t>
  </si>
  <si>
    <t>14a. What is your current external PPM?</t>
  </si>
  <si>
    <t>14b. What is your current internal  PPM?</t>
  </si>
  <si>
    <t>14c. What is your current internal scrap rate?</t>
  </si>
  <si>
    <t>14d. Please submit a sanitized copy of your customer scorecards from two different customers. # scores cards provided -</t>
  </si>
  <si>
    <t>15. Does your company follow standard AIAG APQP processes and procedures (including PPAP)?</t>
  </si>
  <si>
    <t>Regulatory Compliance Information</t>
  </si>
  <si>
    <t>Any questions should be directed to: product.compliance@sullair.com</t>
  </si>
  <si>
    <t>16. Does your company monitor Regulatory Compliance within your company?</t>
  </si>
  <si>
    <t>If not, please explain:</t>
  </si>
  <si>
    <t>17. Are your products compliant to the California Safe Drinking Water and Toxic Enforcement act of 1986? (Prop. 65)  (This is an annual requirement)</t>
  </si>
  <si>
    <t>Attach a list of parts affected and the chemicals used</t>
  </si>
  <si>
    <t>17a. Are your products labeled?</t>
  </si>
  <si>
    <t>18. Does your company perform Conflict Minerals Reporting?  (This is an annual requirement)</t>
  </si>
  <si>
    <t>Please provide a copy of your latest CMRT</t>
  </si>
  <si>
    <t>19. Does your company perform Cobalt Reporting?</t>
  </si>
  <si>
    <t>Please provide a copy of your latest CRT</t>
  </si>
  <si>
    <t>20. Are your products compliant to EU REACH?</t>
  </si>
  <si>
    <t>Please provide the EU Declaration of Conformity</t>
  </si>
  <si>
    <t>21. Are your products compliant with EU RoHS?</t>
  </si>
  <si>
    <t>Completed By:</t>
  </si>
  <si>
    <t>Date Completed:</t>
  </si>
  <si>
    <t>Phone Number</t>
  </si>
  <si>
    <t>Job Title:</t>
  </si>
  <si>
    <t>Manufacturing Raw Material Capabilities</t>
  </si>
  <si>
    <t>Material</t>
  </si>
  <si>
    <t>List your primary raw materials (i.e. metals, resins, chemicals) utilized in your manufacturing process and indicate those which are primary, secondary, special and sub-contracted ( please click in tab box/ use dropdown)</t>
  </si>
  <si>
    <t>1)      </t>
  </si>
  <si>
    <t>2)      </t>
  </si>
  <si>
    <t>3)      </t>
  </si>
  <si>
    <t>4)      </t>
  </si>
  <si>
    <t>5)      </t>
  </si>
  <si>
    <t>Manufacturing &amp; Process Capabilities</t>
  </si>
  <si>
    <t>Process Competencies:</t>
  </si>
  <si>
    <t>List your major process capabilities and indicate those which are primary, secondary, special and sub-contracted ( please click in tab box/ use dropdown)</t>
  </si>
  <si>
    <t>Machine Capabilities</t>
  </si>
  <si>
    <t>Factory Area</t>
  </si>
  <si>
    <t>Condition of Equipment</t>
  </si>
  <si>
    <t xml:space="preserve">Condition of Facility </t>
  </si>
  <si>
    <t># Machines</t>
  </si>
  <si>
    <t>Type/Mfg.</t>
  </si>
  <si>
    <t>Age (Year)</t>
  </si>
  <si>
    <t>Part Size Range</t>
  </si>
  <si>
    <t>Tolerances Range</t>
  </si>
  <si>
    <t>Capacity(Pieces)</t>
  </si>
  <si>
    <t>Machining Capabilities</t>
  </si>
  <si>
    <t xml:space="preserve">   Turning</t>
  </si>
  <si>
    <t>Milling</t>
  </si>
  <si>
    <t>Boring</t>
  </si>
  <si>
    <t>Drilling</t>
  </si>
  <si>
    <t>Shaping</t>
  </si>
  <si>
    <t>Broaching</t>
  </si>
  <si>
    <t xml:space="preserve"> Sawing</t>
  </si>
  <si>
    <t xml:space="preserve">                                  </t>
  </si>
  <si>
    <t xml:space="preserve">     </t>
  </si>
  <si>
    <t xml:space="preserve">    </t>
  </si>
  <si>
    <t xml:space="preserve">     Center less Grinding</t>
  </si>
  <si>
    <t>Electro-chemical machining(ECM)</t>
  </si>
  <si>
    <t xml:space="preserve">   Electro-discharge machining(EDM)</t>
  </si>
  <si>
    <t xml:space="preserve">   Laser machining</t>
  </si>
  <si>
    <t>Surface Grinding</t>
  </si>
  <si>
    <t>Secondary Operations</t>
  </si>
  <si>
    <t xml:space="preserve">   Coating</t>
  </si>
  <si>
    <t>Finishing</t>
  </si>
  <si>
    <t>Cleaning</t>
  </si>
  <si>
    <t>Deburring</t>
  </si>
  <si>
    <t xml:space="preserve">  Anodizing</t>
  </si>
  <si>
    <t>Engraving</t>
  </si>
  <si>
    <t>Heat Treating</t>
  </si>
  <si>
    <t xml:space="preserve">                       </t>
  </si>
  <si>
    <t xml:space="preserve">               </t>
  </si>
  <si>
    <t xml:space="preserve">   Welding</t>
  </si>
  <si>
    <t xml:space="preserve"> Assembling</t>
  </si>
  <si>
    <t>Casting</t>
  </si>
  <si>
    <t xml:space="preserve">  Brazing</t>
  </si>
  <si>
    <t>Forging</t>
  </si>
  <si>
    <t xml:space="preserve">Other:  </t>
  </si>
  <si>
    <t xml:space="preserve">Other: </t>
  </si>
  <si>
    <t xml:space="preserve">                         </t>
  </si>
  <si>
    <t>Inspection Equipment</t>
  </si>
  <si>
    <t>Coordinate Measurement Machine (CMM)</t>
  </si>
  <si>
    <t>Fluorescent Penetrate Inspection (FPI)</t>
  </si>
  <si>
    <t xml:space="preserve"> Magnetic Penetrate Inspection (MPI)</t>
  </si>
  <si>
    <t>X-Ray</t>
  </si>
  <si>
    <t xml:space="preserve">                           </t>
  </si>
  <si>
    <t xml:space="preserve">                      </t>
  </si>
  <si>
    <t xml:space="preserve">CMM Manufacturer Name: </t>
  </si>
  <si>
    <t xml:space="preserve">Model: </t>
  </si>
  <si>
    <t>Spectrometer</t>
  </si>
  <si>
    <t>Ultrasonic Test</t>
  </si>
  <si>
    <t xml:space="preserve"> Tensile Test &amp; Elongation</t>
  </si>
  <si>
    <t>Hardness</t>
  </si>
  <si>
    <t>Other:</t>
  </si>
  <si>
    <t xml:space="preserve">        </t>
  </si>
  <si>
    <t>Remarks:</t>
  </si>
  <si>
    <t>Attachment:</t>
  </si>
  <si>
    <t>Equipment List</t>
  </si>
  <si>
    <t>Factory Layout</t>
  </si>
  <si>
    <t>Capability List</t>
  </si>
  <si>
    <t>Inspection Equipment List</t>
  </si>
  <si>
    <t>Others</t>
  </si>
  <si>
    <t>Specific Manufacturing Process Capabilities (Check all that apply)</t>
  </si>
  <si>
    <t xml:space="preserve">Casting </t>
  </si>
  <si>
    <t xml:space="preserve"> Green Sand molds </t>
  </si>
  <si>
    <t xml:space="preserve"> Dry Sand Molds</t>
  </si>
  <si>
    <t>Full Mold Cast</t>
  </si>
  <si>
    <t>Investment Cast</t>
  </si>
  <si>
    <t>Plaster Cast</t>
  </si>
  <si>
    <t>Permanent Mold</t>
  </si>
  <si>
    <t xml:space="preserve"> Slush Cast </t>
  </si>
  <si>
    <t>Die Cast</t>
  </si>
  <si>
    <t>Centrifugal Cast</t>
  </si>
  <si>
    <t>Forming</t>
  </si>
  <si>
    <t xml:space="preserve">Straightening Bending </t>
  </si>
  <si>
    <t>Seaming Bending</t>
  </si>
  <si>
    <t>Angle Bending</t>
  </si>
  <si>
    <t>Roll Forming</t>
  </si>
  <si>
    <t>Sheet Drawing</t>
  </si>
  <si>
    <t xml:space="preserve">Spinning  Drawing     </t>
  </si>
  <si>
    <t xml:space="preserve">Stretch Forming </t>
  </si>
  <si>
    <t xml:space="preserve">Bar, Wire &amp; Tube Drawing </t>
  </si>
  <si>
    <t>Embossing</t>
  </si>
  <si>
    <t xml:space="preserve">High Velocity Forming   </t>
  </si>
  <si>
    <t>Swaging</t>
  </si>
  <si>
    <t>Sizing</t>
  </si>
  <si>
    <t xml:space="preserve"> Coining </t>
  </si>
  <si>
    <t>Hobbing</t>
  </si>
  <si>
    <t>Staking</t>
  </si>
  <si>
    <t>Thread Rolling</t>
  </si>
  <si>
    <t>Open Die Forging</t>
  </si>
  <si>
    <t xml:space="preserve"> Riveting </t>
  </si>
  <si>
    <t>Press Forging</t>
  </si>
  <si>
    <t xml:space="preserve"> Upset Forging</t>
  </si>
  <si>
    <t>Roll Forging</t>
  </si>
  <si>
    <t>Drawing</t>
  </si>
  <si>
    <t>Drop Hammer  Forging</t>
  </si>
  <si>
    <t xml:space="preserve"> Stamping </t>
  </si>
  <si>
    <t>Spinning</t>
  </si>
  <si>
    <t>Piercing</t>
  </si>
  <si>
    <t>Extrusion(Cold/Hot Forming)</t>
  </si>
  <si>
    <t xml:space="preserve">Pressing Powder Metal </t>
  </si>
  <si>
    <t xml:space="preserve">Centrifugal Casting Powder Metals </t>
  </si>
  <si>
    <t xml:space="preserve"> Extrusion Powder Metals</t>
  </si>
  <si>
    <t>Slip Casting Powder Metals</t>
  </si>
  <si>
    <t>Rolling Powder Metals</t>
  </si>
  <si>
    <t>Sintering Powder Metals</t>
  </si>
  <si>
    <t>Blending Powder Metals</t>
  </si>
  <si>
    <t>Hose Braiding</t>
  </si>
  <si>
    <t>PTFE Extrusion</t>
  </si>
  <si>
    <t>Crimping Fittings for Hoses</t>
  </si>
  <si>
    <t>Fireproof &amp; Abrasion Clamping for hoses</t>
  </si>
  <si>
    <t>Separating</t>
  </si>
  <si>
    <t xml:space="preserve">           </t>
  </si>
  <si>
    <t xml:space="preserve"> Filing</t>
  </si>
  <si>
    <t>Abrasive  Machining</t>
  </si>
  <si>
    <t>Thermal &amp; Chemical Machining</t>
  </si>
  <si>
    <t>Reaming</t>
  </si>
  <si>
    <t>Tapping</t>
  </si>
  <si>
    <t>Shearing</t>
  </si>
  <si>
    <t>Laser Cutting</t>
  </si>
  <si>
    <t>Assembling</t>
  </si>
  <si>
    <t xml:space="preserve">          </t>
  </si>
  <si>
    <t>Gas welding</t>
  </si>
  <si>
    <t>MIG Welding</t>
  </si>
  <si>
    <t>GTAW Welding</t>
  </si>
  <si>
    <t>Electroslag Welding</t>
  </si>
  <si>
    <t>Plasma Arc  Welding</t>
  </si>
  <si>
    <t>Stud Welding</t>
  </si>
  <si>
    <t>Forge Welding</t>
  </si>
  <si>
    <t>Roll Laminating</t>
  </si>
  <si>
    <t xml:space="preserve"> Seam Welding</t>
  </si>
  <si>
    <t>Spot Welding</t>
  </si>
  <si>
    <t>Induction Welding</t>
  </si>
  <si>
    <t>Friction Welding</t>
  </si>
  <si>
    <t>Diffusion Welding</t>
  </si>
  <si>
    <t>Energy Beam Welding</t>
  </si>
  <si>
    <t xml:space="preserve"> Ultrasonic Welding</t>
  </si>
  <si>
    <t xml:space="preserve"> Torch Brazing</t>
  </si>
  <si>
    <t>Dip Brazing</t>
  </si>
  <si>
    <t>Furnace Brazing</t>
  </si>
  <si>
    <t>Resistance Brazing</t>
  </si>
  <si>
    <t>Induction Brazing</t>
  </si>
  <si>
    <t>Soldering</t>
  </si>
  <si>
    <t>Mechanical Fastening</t>
  </si>
  <si>
    <t>Hose Assembling</t>
  </si>
  <si>
    <t>Finishing Processes</t>
  </si>
  <si>
    <t xml:space="preserve">            </t>
  </si>
  <si>
    <t xml:space="preserve">             </t>
  </si>
  <si>
    <t>Abrasive Cleaning</t>
  </si>
  <si>
    <t>Tumbling Cleaning</t>
  </si>
  <si>
    <t>Vibrating Cleaning</t>
  </si>
  <si>
    <t>Burnishing  Cleaning</t>
  </si>
  <si>
    <t>Media Blasting Cleaning</t>
  </si>
  <si>
    <t>Brushing Cleaning</t>
  </si>
  <si>
    <t>Pickling Cleaning</t>
  </si>
  <si>
    <t>Alkaline Cleaning</t>
  </si>
  <si>
    <t>Flame Cleaning</t>
  </si>
  <si>
    <t>Steam Cleaning</t>
  </si>
  <si>
    <t>Ultrasonic Cleaning</t>
  </si>
  <si>
    <t>Vapor  Degreasing</t>
  </si>
  <si>
    <t>Chromate Coatings</t>
  </si>
  <si>
    <t>Anodic Conversion Coating</t>
  </si>
  <si>
    <t>Dipping</t>
  </si>
  <si>
    <t>Metallizing</t>
  </si>
  <si>
    <t>Immersion Plating</t>
  </si>
  <si>
    <t>Diffusion Coating</t>
  </si>
  <si>
    <t>Oxide Coatings</t>
  </si>
  <si>
    <t>Electroplating</t>
  </si>
  <si>
    <t>Brush Coating</t>
  </si>
  <si>
    <t>Roll Coating</t>
  </si>
  <si>
    <t>Flow Coating</t>
  </si>
  <si>
    <t>Curtain Coating</t>
  </si>
  <si>
    <t>Spray Coating</t>
  </si>
  <si>
    <t>Printing</t>
  </si>
  <si>
    <t>Powder Coating</t>
  </si>
  <si>
    <t>Electro-coating</t>
  </si>
  <si>
    <t>Heat Transfer Coating</t>
  </si>
  <si>
    <t xml:space="preserve"> Other:</t>
  </si>
  <si>
    <t>PCB Process</t>
  </si>
  <si>
    <t>ESD Control</t>
  </si>
  <si>
    <t>Barcode on board</t>
  </si>
  <si>
    <t xml:space="preserve">PCB cutting by saw </t>
  </si>
  <si>
    <t xml:space="preserve">PCB cutting by break </t>
  </si>
  <si>
    <t xml:space="preserve">Lead free soldering </t>
  </si>
  <si>
    <t xml:space="preserve">Selective soldering </t>
  </si>
  <si>
    <t>Manual Soldering</t>
  </si>
  <si>
    <t xml:space="preserve">Double sided assembling </t>
  </si>
  <si>
    <t>SPC control</t>
  </si>
  <si>
    <t>Pollution control</t>
  </si>
  <si>
    <t>Humidity Control</t>
  </si>
  <si>
    <t>Temp Control</t>
  </si>
  <si>
    <t>Curve tracer</t>
  </si>
  <si>
    <t xml:space="preserve">Etching </t>
  </si>
  <si>
    <t xml:space="preserve">Microscope </t>
  </si>
  <si>
    <t>Decap</t>
  </si>
  <si>
    <t>Visual Inspect</t>
  </si>
  <si>
    <t xml:space="preserve">HAST/HALT </t>
  </si>
  <si>
    <t xml:space="preserve">Special </t>
  </si>
  <si>
    <t>Sub-contracted</t>
  </si>
  <si>
    <t>Quality Management System Audit</t>
  </si>
  <si>
    <t>Date:</t>
  </si>
  <si>
    <t>Assessment Area</t>
  </si>
  <si>
    <t>Sub Section</t>
  </si>
  <si>
    <t>#</t>
  </si>
  <si>
    <r>
      <t xml:space="preserve">Requirement
</t>
    </r>
    <r>
      <rPr>
        <b/>
        <i/>
        <sz val="14"/>
        <rFont val="Arial"/>
        <family val="2"/>
      </rPr>
      <t>(All requested documents/examples/pics  can be sent via a singular compressed file (.zip) along with the workbook)</t>
    </r>
  </si>
  <si>
    <r>
      <t xml:space="preserve">Typical Objective Evidence
</t>
    </r>
    <r>
      <rPr>
        <b/>
        <i/>
        <sz val="14"/>
        <rFont val="Arial"/>
        <family val="2"/>
      </rPr>
      <t>(The onsite audit will validate your objective evidence through looking at real-time examples and interviews)</t>
    </r>
  </si>
  <si>
    <r>
      <rPr>
        <b/>
        <u/>
        <sz val="20"/>
        <rFont val="Arial"/>
        <family val="2"/>
      </rPr>
      <t xml:space="preserve">Supplier Self-Assessment
</t>
    </r>
    <r>
      <rPr>
        <sz val="20"/>
        <rFont val="Arial"/>
        <family val="2"/>
      </rPr>
      <t>Supplier to complete these two sections</t>
    </r>
    <r>
      <rPr>
        <u/>
        <sz val="10"/>
        <rFont val="Arial"/>
        <family val="2"/>
      </rPr>
      <t xml:space="preserve">
</t>
    </r>
    <r>
      <rPr>
        <b/>
        <sz val="10"/>
        <rFont val="Arial"/>
        <family val="2"/>
      </rPr>
      <t xml:space="preserve">
1) Assign a score of Yes, No, In-Process, or N/A
2) Summarize evidence readily available for audit</t>
    </r>
  </si>
  <si>
    <t>Assess Grade</t>
  </si>
  <si>
    <t>Self Assessment Evidence 
(i.e.. Doc no. process explanation, etc.)</t>
  </si>
  <si>
    <t>On-Site Audit Score</t>
  </si>
  <si>
    <t>Yes (100% Complete)</t>
  </si>
  <si>
    <t>Quality Management System</t>
  </si>
  <si>
    <t>ISO / QMS</t>
  </si>
  <si>
    <r>
      <t xml:space="preserve">Does the organization hold one or more of these certifications?   (ISO9001:2015, TS16949, ISO-13485, AS9100C, NADCAP, ISO14001, ISO17025). </t>
    </r>
    <r>
      <rPr>
        <b/>
        <sz val="9"/>
        <color rgb="FFFF0000"/>
        <rFont val="Arial"/>
        <family val="2"/>
      </rPr>
      <t>Submit copies of each certification with completed workbook.</t>
    </r>
  </si>
  <si>
    <t xml:space="preserve">Review and document certification numbers, expiration date, registrar and validate validity online. </t>
  </si>
  <si>
    <t>N/A</t>
  </si>
  <si>
    <r>
      <t xml:space="preserve">Does the Organization have an established Quality System that is documented, controlled, and maintained to clearly describe current practice. Please document current revision date of Quality Manual.  </t>
    </r>
    <r>
      <rPr>
        <b/>
        <sz val="9"/>
        <color rgb="FFFF0000"/>
        <rFont val="Arial"/>
        <family val="2"/>
      </rPr>
      <t>Submit a copy of your Quality System Manual (QMS.)</t>
    </r>
  </si>
  <si>
    <t>Review Quality Manual and associated documents for ISO compliance</t>
  </si>
  <si>
    <r>
      <rPr>
        <b/>
        <sz val="10"/>
        <color theme="0"/>
        <rFont val="Arial"/>
        <family val="2"/>
      </rPr>
      <t>No</t>
    </r>
    <r>
      <rPr>
        <sz val="10"/>
        <color theme="0"/>
        <rFont val="Arial"/>
        <family val="2"/>
      </rPr>
      <t xml:space="preserve"> (Not Started, or very new)</t>
    </r>
  </si>
  <si>
    <t>1.0 Quality Management System</t>
  </si>
  <si>
    <r>
      <t xml:space="preserve">Does the organization have a documented quality policy and is it communicated throughout the organization? </t>
    </r>
    <r>
      <rPr>
        <b/>
        <sz val="9"/>
        <color rgb="FFFF0000"/>
        <rFont val="Arial"/>
        <family val="2"/>
      </rPr>
      <t>Submit a copy of your Quality Policy (or equivalent.)</t>
    </r>
  </si>
  <si>
    <t>1. During audit, ensure quality policy is communicated through posters, employee cards, training, visually throughout the plant (photos as allowed)
2. Does the quality policy have quality objectives? How are they measured and reviewed? Evidence: (Metrics, Mgmt. review meeting minutes, trend analysis charts</t>
  </si>
  <si>
    <t>In-Process (some progress made)</t>
  </si>
  <si>
    <t xml:space="preserve">2.0 Management Commitment </t>
  </si>
  <si>
    <r>
      <t>Has Management established quality objectives?</t>
    </r>
    <r>
      <rPr>
        <sz val="9"/>
        <color rgb="FF000099"/>
        <rFont val="Arial"/>
        <family val="2"/>
      </rPr>
      <t xml:space="preserve"> </t>
    </r>
    <r>
      <rPr>
        <b/>
        <sz val="9"/>
        <color rgb="FFFF0000"/>
        <rFont val="Arial"/>
        <family val="2"/>
      </rPr>
      <t>Submit a copy of your current Quality Objectives.</t>
    </r>
  </si>
  <si>
    <t xml:space="preserve">Evidence includes: Dashboard, KPIs, Mgmt. review meeting minutes, metrics communicated </t>
  </si>
  <si>
    <t xml:space="preserve">Management Commitment </t>
  </si>
  <si>
    <t>Org</t>
  </si>
  <si>
    <r>
      <t xml:space="preserve">Does Senior Management demonstrate a commitment to quality and its objectives? Does the organizational structure support that? </t>
    </r>
    <r>
      <rPr>
        <b/>
        <sz val="9"/>
        <color rgb="FFFF0000"/>
        <rFont val="Arial"/>
        <family val="2"/>
      </rPr>
      <t xml:space="preserve">Submit any and all documents that support this requirement (see examples </t>
    </r>
    <r>
      <rPr>
        <b/>
        <sz val="9"/>
        <color rgb="FFFF0000"/>
        <rFont val="Calibri"/>
        <family val="2"/>
      </rPr>
      <t>→</t>
    </r>
    <r>
      <rPr>
        <b/>
        <sz val="9"/>
        <color rgb="FFFF0000"/>
        <rFont val="Arial"/>
        <family val="2"/>
      </rPr>
      <t>)</t>
    </r>
  </si>
  <si>
    <t>Evidence includes:  Management procedure, processes, annual initiatives, KPI's, meeting minutes, and cross functional teams.</t>
  </si>
  <si>
    <t>Change Management</t>
  </si>
  <si>
    <r>
      <t xml:space="preserve">Does the organization have a formal process to  review and manage changes in product revision and/or design control?  Do the processes include Customer PO review, receipt of customer drawings, and release of drawings to suppliers?  </t>
    </r>
    <r>
      <rPr>
        <b/>
        <sz val="9"/>
        <color rgb="FFFF0000"/>
        <rFont val="Arial"/>
        <family val="2"/>
      </rPr>
      <t>Submit a copy of your Change Management Process/Procedure.</t>
    </r>
  </si>
  <si>
    <t xml:space="preserve">Evidence: ASN, Change Management process, ECO and PCN examples, communications with the customer to and from. </t>
  </si>
  <si>
    <t>Resource Management</t>
  </si>
  <si>
    <t>Training</t>
  </si>
  <si>
    <r>
      <t xml:space="preserve">Does the organization have a formally documented training program to train/certify their employees? </t>
    </r>
    <r>
      <rPr>
        <b/>
        <sz val="9"/>
        <color rgb="FFFF0000"/>
        <rFont val="Arial"/>
        <family val="2"/>
      </rPr>
      <t>Submit a copy(s) of your training policy/procedure, and other evidence (see examples →)</t>
    </r>
  </si>
  <si>
    <t>Procedure is current revision. 
Training records, skills matrix,  new employee training, advancement opportunities, specialized training/certification (welding)</t>
  </si>
  <si>
    <t>3.0 Resource Management</t>
  </si>
  <si>
    <t xml:space="preserve">Facilities </t>
  </si>
  <si>
    <r>
      <t xml:space="preserve">Does the organization have contingency plans to satisfy customer requirements in the event of emergencies, natural disasters, labor shortages, etc.? </t>
    </r>
    <r>
      <rPr>
        <b/>
        <sz val="9"/>
        <color rgb="FFFF0000"/>
        <rFont val="Arial"/>
        <family val="2"/>
      </rPr>
      <t>Submit a copy of your contingency plan.</t>
    </r>
  </si>
  <si>
    <r>
      <t xml:space="preserve">Evidence: procedure, WI, Contingency plan must have plans outlined in case of emergencies, natural disasters, labor shortages. - </t>
    </r>
    <r>
      <rPr>
        <b/>
        <sz val="9"/>
        <rFont val="Arial"/>
        <family val="2"/>
      </rPr>
      <t>THIS IS A PLAN FOR ALSO ADDRESSING HOW YOU WILL CONTINUE TO PROVIDE PRODUCT FROM YOUR FACILITY</t>
    </r>
  </si>
  <si>
    <t>Work Environment</t>
  </si>
  <si>
    <r>
      <t>Does the organization have a documented process to address employee and product safety and minimize potential risks to employees?</t>
    </r>
    <r>
      <rPr>
        <sz val="9"/>
        <color rgb="FF000099"/>
        <rFont val="Arial"/>
        <family val="2"/>
      </rPr>
      <t xml:space="preserve"> </t>
    </r>
    <r>
      <rPr>
        <sz val="9"/>
        <rFont val="Arial"/>
        <family val="2"/>
      </rPr>
      <t xml:space="preserve">Do the processes include PPE and safety training? </t>
    </r>
    <r>
      <rPr>
        <b/>
        <sz val="9"/>
        <color rgb="FFFF0000"/>
        <rFont val="Arial"/>
        <family val="2"/>
      </rPr>
      <t>Submit examples of Safety Awareness, Lock Out/Tag Out, Machine Safe Guarding, Etc - Training Matrix may include Safety Training Records.</t>
    </r>
  </si>
  <si>
    <t>PPE obvious and practiced? Eye/face wash stations, required protective eyewear, safety guards with automatic shutoff switch on equipment, adequate ventilation/exhaust, equipment in good repair, etc.? Are operators wearing required/appropriate safety equipment?</t>
  </si>
  <si>
    <t>5S</t>
  </si>
  <si>
    <r>
      <t xml:space="preserve">Is the facility maintained in a state of order, cleanliness and repair consistent with the product and manufacturing needs? </t>
    </r>
    <r>
      <rPr>
        <b/>
        <sz val="9"/>
        <color rgb="FFFF0000"/>
        <rFont val="Arial"/>
        <family val="2"/>
      </rPr>
      <t>Submit either a copy of your Cleanliness, Organization, TPM Program, or other evidence (see examples →)</t>
    </r>
  </si>
  <si>
    <t>Evidence: facility organization, tidy, 5S, 6S programs, Lean Mfg. documented program</t>
  </si>
  <si>
    <t>Storage, Packaging, Preservation &amp; Shipment</t>
  </si>
  <si>
    <t>Storage</t>
  </si>
  <si>
    <r>
      <t xml:space="preserve">Does the organization have a formal process to control the condition of product (raw material, in-process and finished goods) in inventory to avoid deterioration and does this include a "first-in-first-out (FIFO) system? 
</t>
    </r>
    <r>
      <rPr>
        <b/>
        <sz val="9"/>
        <color rgb="FFFF0000"/>
        <rFont val="Arial"/>
        <family val="2"/>
      </rPr>
      <t>Submit Inventory &amp; Storage Procure/Policy.</t>
    </r>
  </si>
  <si>
    <t>Review product inventory (raw material, in-process and finished goods) in warehouse and production floor to ensure product is in a FIFO rotation.   Do they utilize offsite storage?</t>
  </si>
  <si>
    <t>Shipment</t>
  </si>
  <si>
    <r>
      <t xml:space="preserve">Does the organization have formal process to ensure shipped product meet requirements of their customers (packaging and logistics methods). </t>
    </r>
    <r>
      <rPr>
        <b/>
        <sz val="9"/>
        <color rgb="FFFF0000"/>
        <rFont val="Arial"/>
        <family val="2"/>
      </rPr>
      <t>Submit Packaging/Shiping Standards or Procedures or other Customer Specification Examples.</t>
    </r>
  </si>
  <si>
    <t>Evidence: Contract with shipping contractors, Verify activities follow the process and Work Instruction</t>
  </si>
  <si>
    <t>Product Realization</t>
  </si>
  <si>
    <t>Product Verification</t>
  </si>
  <si>
    <r>
      <t xml:space="preserve">Does the organization have documented processes for verification of finished goods to meet customer specifications?
Is the organization capable of completing PPAP/FAL submissions as applicable?  </t>
    </r>
    <r>
      <rPr>
        <b/>
        <sz val="9"/>
        <color rgb="FFFF0000"/>
        <rFont val="Arial"/>
        <family val="2"/>
      </rPr>
      <t>Submit your APQC Program, and other evidence (see examples →)</t>
    </r>
  </si>
  <si>
    <t xml:space="preserve">Evidence: Records that show evidence of meeting product and customer specification 
verification and validation records(FAI, PPAP), inspection and test metrics and controls, evidence that measurements and monitoring is occurring, Customer special characteristics are met. </t>
  </si>
  <si>
    <t xml:space="preserve">Incoming Material </t>
  </si>
  <si>
    <t>Purchased Product</t>
  </si>
  <si>
    <r>
      <t xml:space="preserve">Does the organization have a documented procedure that defines the process for assuring the quality of purchased product? Procedure to include approval of production suppliers/outsourced processes, approval of purchased parts/outsourced services and shelf-life requirements.   
</t>
    </r>
    <r>
      <rPr>
        <b/>
        <sz val="9"/>
        <color rgb="FFFF0000"/>
        <rFont val="Arial"/>
        <family val="2"/>
      </rPr>
      <t>Submit your Supplier Quality Manual, Procedure, and other evidence (see examples →)</t>
    </r>
  </si>
  <si>
    <t>Evidence: Supplier Quality Manual, procedure, Work Instruction, Supplier requirement documents.</t>
  </si>
  <si>
    <t xml:space="preserve">5.0 Process Control </t>
  </si>
  <si>
    <t>Inspection</t>
  </si>
  <si>
    <r>
      <t xml:space="preserve">Are receiving inspection equipment and facilities adequate? </t>
    </r>
    <r>
      <rPr>
        <b/>
        <sz val="9"/>
        <color rgb="FFFF0000"/>
        <rFont val="Arial"/>
        <family val="2"/>
      </rPr>
      <t>Submit a copy or example of your Calibration Schedule, Log, Program.</t>
    </r>
  </si>
  <si>
    <t>Lab, gaging calibrated and storage is acceptable</t>
  </si>
  <si>
    <t>Production Scheduling</t>
  </si>
  <si>
    <r>
      <t xml:space="preserve">Does the organization have a reliable Production Scheduling system? Does it include measures of performance?  Are customer delivery requirements being met?
</t>
    </r>
    <r>
      <rPr>
        <b/>
        <sz val="9"/>
        <color rgb="FFFF0000"/>
        <rFont val="Arial"/>
        <family val="2"/>
      </rPr>
      <t>Submit a copy or examples of your Scheduling Process.</t>
    </r>
  </si>
  <si>
    <t>Are raw materials. In-process and finished goods clearly marked/identified [material designator, part number, date/lot code, etc.]?  Use of travelers/routers for production status.  What system is used for manufacturing management?</t>
  </si>
  <si>
    <t xml:space="preserve">In Process Control </t>
  </si>
  <si>
    <t>Traceability</t>
  </si>
  <si>
    <r>
      <t>Does the organization have a formal process to maintain records of product traceability?  Do these processes include traceably from shipped finished goods shipped back to purchased products as specified by serialized product or customer requirements?</t>
    </r>
    <r>
      <rPr>
        <sz val="9"/>
        <color rgb="FF000099"/>
        <rFont val="Arial"/>
        <family val="2"/>
      </rPr>
      <t xml:space="preserve"> </t>
    </r>
    <r>
      <rPr>
        <b/>
        <sz val="9"/>
        <color rgb="FFFF0000"/>
        <rFont val="Arial"/>
        <family val="2"/>
      </rPr>
      <t>Submit copies, examples, pics of how product can be traced throughout your value stream  (see examples →)</t>
    </r>
  </si>
  <si>
    <t xml:space="preserve">Evidence: Software, network, ERP system, Kan Ban, Work Orders, routers, labels, tags, etc. </t>
  </si>
  <si>
    <t>Preventative Maintenance</t>
  </si>
  <si>
    <r>
      <t>Does the organization have a preventative and predictive maintenance program that includes planned activities, documenting activities, measuring &amp; evaluating maintenance objectives and tracking the availability of replacement parts?</t>
    </r>
    <r>
      <rPr>
        <sz val="9"/>
        <color theme="8" tint="-0.249977111117893"/>
        <rFont val="Arial"/>
        <family val="2"/>
      </rPr>
      <t xml:space="preserve"> </t>
    </r>
    <r>
      <rPr>
        <b/>
        <sz val="9"/>
        <color rgb="FFFF0000"/>
        <rFont val="Arial"/>
        <family val="2"/>
      </rPr>
      <t>Submit a copy of your TPM Program, and other evidence (see examples →)</t>
    </r>
  </si>
  <si>
    <t>Evidence: procedure/WI or system identifies equipment and fixture maintenance schedule. Hourly, Daily, Weekly, Monthly, Yearly maintenance schedule</t>
  </si>
  <si>
    <t>Calibration</t>
  </si>
  <si>
    <r>
      <t xml:space="preserve">Does the organization have a documented calibration process which includes: 1) calibration identification status and traceability of measuring devices 2) recall of product if suspect measuring device is found? </t>
    </r>
    <r>
      <rPr>
        <sz val="9"/>
        <color rgb="FF000099"/>
        <rFont val="Arial"/>
        <family val="2"/>
      </rPr>
      <t xml:space="preserve"> </t>
    </r>
    <r>
      <rPr>
        <b/>
        <sz val="9"/>
        <color rgb="FFFF0000"/>
        <rFont val="Arial"/>
        <family val="2"/>
      </rPr>
      <t>Submit a copy of your Calibration Process (See Item# 15,) and other evidence (see examples →)</t>
    </r>
  </si>
  <si>
    <t xml:space="preserve">1. Are records available for all equipment in the calibration program?  What tool is used for calibration management?
2. Is calibration completed internally or by outsourced service?
3. Is out of calibration equipment recalled and prohibited from use if defective or broken?
4. What is process for recall of product inspected with suspect measuring device?
5. Review 3 gages, equipment in 3 different areas for calibration and verify to the calibration log. </t>
  </si>
  <si>
    <t xml:space="preserve">Production Work Instructions </t>
  </si>
  <si>
    <r>
      <t xml:space="preserve">Are work instructions, quality procedures and policies available at all key operational areas?
</t>
    </r>
    <r>
      <rPr>
        <b/>
        <sz val="9"/>
        <color rgb="FFFF0000"/>
        <rFont val="Arial"/>
        <family val="2"/>
      </rPr>
      <t>Submit your Work Center Instruction Template, and other evidence (see examples →)</t>
    </r>
  </si>
  <si>
    <t>1. Review multiple work instructions, quality procedures and polices on production floor, lab and document evidence. for the following: 
2. WI's call out specific description of raw materials [quantity, manufacturer, designator] where required?
3. WI's have reaction plans in case of defective trends? 
4. WI's Under revision control 
5. Are operations being performed per Work Instructions?</t>
  </si>
  <si>
    <t>Measurement, Analysis and Improvement</t>
  </si>
  <si>
    <t>In Process Inspection</t>
  </si>
  <si>
    <r>
      <t xml:space="preserve">Are appropriate quality inspection and measurements called out in work instructions and control plans for in-process inspection, finished goods and dock audits? </t>
    </r>
    <r>
      <rPr>
        <b/>
        <sz val="9"/>
        <color rgb="FFFF0000"/>
        <rFont val="Arial"/>
        <family val="2"/>
      </rPr>
      <t>Submit examples of how WIP is validated/inspected for adheaing to the Customer Specifications, and other evidence (see examples →)</t>
    </r>
  </si>
  <si>
    <t xml:space="preserve">work instructions, control plans, visual aids, routers, etc. </t>
  </si>
  <si>
    <t>Non-conforming Product</t>
  </si>
  <si>
    <r>
      <t xml:space="preserve">Is there a documented procedure for managing nonconforming product (incoming, in-process and finished goods)?  Are the non-conforming material areas segregated from conforming product?  </t>
    </r>
    <r>
      <rPr>
        <b/>
        <sz val="9"/>
        <color rgb="FFFF0000"/>
        <rFont val="Arial"/>
        <family val="2"/>
      </rPr>
      <t>Submit a copy of how you identify non-conforming product in your facility, and other evidence (see examples →)</t>
    </r>
    <r>
      <rPr>
        <sz val="9"/>
        <color theme="8" tint="-0.249977111117893"/>
        <rFont val="Arial"/>
        <family val="2"/>
      </rPr>
      <t>.</t>
    </r>
  </si>
  <si>
    <t xml:space="preserve">Clear visual management to ID defects, and procedures are written and followed to prevent unintended use or delivery. </t>
  </si>
  <si>
    <t>Corrective Action</t>
  </si>
  <si>
    <r>
      <t xml:space="preserve">Does the organization have formal Corrective  and Preventive Action process for supplier, internal and customer quality issues? </t>
    </r>
    <r>
      <rPr>
        <b/>
        <sz val="9"/>
        <color rgb="FFFF0000"/>
        <rFont val="Arial"/>
        <family val="2"/>
      </rPr>
      <t>Submit a copy of your Corrective Action Program/Policy/Prodcure, a copy of a 8D/3x5 Why, Etc, already completed and verified for effectiveness, and other evidence (see examples →)</t>
    </r>
  </si>
  <si>
    <t xml:space="preserve">Are corrective actions completed on time and do they address permanent and systematic issues? </t>
  </si>
  <si>
    <t>Improvement</t>
  </si>
  <si>
    <r>
      <t xml:space="preserve">Does the organization have a continuous improvement program? </t>
    </r>
    <r>
      <rPr>
        <b/>
        <sz val="9"/>
        <color rgb="FFFF0000"/>
        <rFont val="Arial"/>
        <family val="2"/>
      </rPr>
      <t>Submit a copy of your CI Program, and other evidence (see examples →)</t>
    </r>
  </si>
  <si>
    <t xml:space="preserve">Six-Sigma, A3, Project Management, CIP documentation, </t>
  </si>
  <si>
    <t>Self Assessment Score</t>
  </si>
  <si>
    <t>SELF ASSESSMENT REVIEW AND APPROVAL PAGE</t>
  </si>
  <si>
    <t xml:space="preserve">Initiation Date: </t>
  </si>
  <si>
    <t>Self Assessment Score:</t>
  </si>
  <si>
    <t xml:space="preserve">Sullair Audit Score: </t>
  </si>
  <si>
    <t xml:space="preserve">SELF ASSESSMENT REVIEW </t>
  </si>
  <si>
    <t xml:space="preserve">In this section of the Supplier Initiation and Self Assessment Questionnaire workbook, it is the responsibility of Supplier Quality to determine if an On Site Audit is needed based on given Supplier information and the Suppliers Self Assessment score. </t>
  </si>
  <si>
    <t>Question</t>
  </si>
  <si>
    <t>Y/N</t>
  </si>
  <si>
    <t xml:space="preserve">Approval Rating </t>
  </si>
  <si>
    <t>1. Based on the given supplier information, self assessment score, as well as Sullair and  customer requirements, is an On-Site audit warranted?</t>
  </si>
  <si>
    <t>2. If question 1 is NO, please explain why an On Site Audit is not warranted?</t>
  </si>
  <si>
    <t>AUDIT REPORT</t>
  </si>
  <si>
    <t>Scoring Breakdown</t>
  </si>
  <si>
    <t>Items</t>
    <phoneticPr fontId="78" type="noConversion"/>
  </si>
  <si>
    <t>Red</t>
    <phoneticPr fontId="78" type="noConversion"/>
  </si>
  <si>
    <t>Yellow</t>
    <phoneticPr fontId="78" type="noConversion"/>
  </si>
  <si>
    <t>Green</t>
    <phoneticPr fontId="78" type="noConversion"/>
  </si>
  <si>
    <t>Supplier  Score</t>
  </si>
  <si>
    <t>Sullair  Score</t>
  </si>
  <si>
    <t>1.0 Quality Mgmt System</t>
  </si>
  <si>
    <t>2.0 Mgmt Commitment</t>
  </si>
  <si>
    <t>3.0 Resource Mgmt</t>
  </si>
  <si>
    <t>4.0 Storage, Packaging, Preservation and Shipping</t>
  </si>
  <si>
    <t>5.0 Product Realization</t>
  </si>
  <si>
    <t>6.0 Incoming Material</t>
  </si>
  <si>
    <t>7.0 In Process Control</t>
  </si>
  <si>
    <t>8.0 Measurement Analysis &amp; Improvement</t>
  </si>
  <si>
    <t>9.0 Commercial Considerations</t>
  </si>
  <si>
    <t>Process Risks (Top 3):</t>
  </si>
  <si>
    <r>
      <t>1.</t>
    </r>
    <r>
      <rPr>
        <b/>
        <sz val="12"/>
        <color indexed="8"/>
        <rFont val="Arial"/>
        <family val="2"/>
      </rPr>
      <t xml:space="preserve">     </t>
    </r>
    <r>
      <rPr>
        <b/>
        <u/>
        <sz val="12"/>
        <color indexed="8"/>
        <rFont val="Arial"/>
        <family val="2"/>
      </rPr>
      <t xml:space="preserve"> </t>
    </r>
  </si>
  <si>
    <r>
      <t>2.</t>
    </r>
    <r>
      <rPr>
        <b/>
        <sz val="12"/>
        <color indexed="8"/>
        <rFont val="Arial"/>
        <family val="2"/>
      </rPr>
      <t xml:space="preserve">     </t>
    </r>
  </si>
  <si>
    <r>
      <t>3.</t>
    </r>
    <r>
      <rPr>
        <b/>
        <sz val="12"/>
        <color indexed="8"/>
        <rFont val="Arial"/>
        <family val="2"/>
      </rPr>
      <t xml:space="preserve">     </t>
    </r>
  </si>
  <si>
    <t>Product Risks (Top 3):</t>
  </si>
  <si>
    <t>Audit Summary</t>
  </si>
  <si>
    <t>Auditor Name / Date:</t>
  </si>
  <si>
    <t>Approval Name / Date</t>
  </si>
  <si>
    <t>Self Assessment  Score</t>
  </si>
  <si>
    <t>Sullair Score</t>
  </si>
  <si>
    <t xml:space="preserve">1.0 Quality Management System </t>
  </si>
  <si>
    <t>2.0 Management Commitment</t>
  </si>
  <si>
    <t>Supplier Qualification Workbook FQA124</t>
  </si>
  <si>
    <t xml:space="preserve">Revision </t>
  </si>
  <si>
    <t>Date</t>
  </si>
  <si>
    <t>Revised By</t>
  </si>
  <si>
    <t>Approved By</t>
  </si>
  <si>
    <t>Description</t>
  </si>
  <si>
    <t>B. Nusbaum</t>
  </si>
  <si>
    <t>B. Kopko</t>
  </si>
  <si>
    <t>Revised to current process</t>
  </si>
  <si>
    <t>B.Kopko</t>
  </si>
  <si>
    <t>Added revision log</t>
  </si>
  <si>
    <t>Instructions: Detailed process steps
Supplier - Profile 1: Added Out-Sourcing and Inspection Sections; Clarified and Streamlined Questions
Supplier - Profile 2: Duplication clean-up
Supplier Audit Form: Tab name cahnge from Supplier Self-Audit Form; Clarification and Streamlined Questions</t>
  </si>
  <si>
    <t>M. White/B.Kopko/B.Nusbaum/M. Janicek</t>
  </si>
  <si>
    <t>M.White</t>
  </si>
  <si>
    <t xml:space="preserve">Updated Supplier General Process Information questions from strike force team inputs: Supplier Profile-1 Changed heading to Supplier General Commercial Information, items 2, 9,10,11,13,14 series and profile-2 raw material capabilities. Supplier Profile-1 included a weighted score to the commercial concerns questions using drop down selections, and incorporated into SQ audit Review and Scoring Breakdown. Corrected weight calculation in the Supplier and Sullair final score block in SQ Audit Review. </t>
  </si>
  <si>
    <t>J. Rice</t>
  </si>
  <si>
    <t>Barb Kopko</t>
  </si>
  <si>
    <t>1. Added CMM Manufacturer and Model indentification to "Supplier Profile 2" tab under Machining 
2. Augmented all of the "Requirements" Verbiage and some of the "Objective Evidence" Verbiage.
3. Resived scoring and weights on "Supplier Profile-1" Tab</t>
  </si>
  <si>
    <t>8. If manufacturing Pressure Vessels - Are your products PED Compliant?</t>
  </si>
  <si>
    <t>(Pressure Equipment Directive for CE Requirements)</t>
  </si>
  <si>
    <t xml:space="preserve">   Please provide a copy of your latest example</t>
  </si>
  <si>
    <t>J.Rice</t>
  </si>
  <si>
    <t>1. Added "PED Compliant" question to "Supplier Profile-1" in the Regulatory Complance section and adjusted scoring accordingly.</t>
  </si>
  <si>
    <t>Instructions: FQA124 r08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</si>
</sst>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106" x14ac:knownFonts="1">
    <font>
      <sz val="12"/>
      <color theme="1"/>
      <name val="Book Antiqu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8"/>
      <color theme="0"/>
      <name val="Arial"/>
      <family val="2"/>
    </font>
    <font>
      <sz val="18"/>
      <color theme="1"/>
      <name val="Arial"/>
      <family val="2"/>
    </font>
    <font>
      <b/>
      <sz val="12"/>
      <color theme="1"/>
      <name val="Arial"/>
      <family val="2"/>
    </font>
    <font>
      <b/>
      <i/>
      <sz val="12"/>
      <color rgb="FF0070C0"/>
      <name val="Arial"/>
      <family val="2"/>
    </font>
    <font>
      <sz val="12"/>
      <color theme="1"/>
      <name val="Arial"/>
      <family val="2"/>
    </font>
    <font>
      <b/>
      <sz val="10"/>
      <color theme="1"/>
      <name val="Arial"/>
      <family val="2"/>
    </font>
    <font>
      <sz val="8"/>
      <name val="Arial"/>
      <family val="2"/>
    </font>
    <font>
      <sz val="9"/>
      <name val="Arial"/>
      <family val="2"/>
    </font>
    <font>
      <sz val="9"/>
      <color theme="1"/>
      <name val="Arial"/>
      <family val="2"/>
    </font>
    <font>
      <b/>
      <sz val="9"/>
      <color theme="1"/>
      <name val="Arial"/>
      <family val="2"/>
    </font>
    <font>
      <sz val="9"/>
      <color rgb="FF000099"/>
      <name val="Arial"/>
      <family val="2"/>
    </font>
    <font>
      <sz val="10"/>
      <color theme="1"/>
      <name val="Arial"/>
      <family val="2"/>
    </font>
    <font>
      <b/>
      <sz val="10"/>
      <name val="Arial"/>
      <family val="2"/>
    </font>
    <font>
      <b/>
      <sz val="10"/>
      <color theme="0"/>
      <name val="Arial"/>
      <family val="2"/>
    </font>
    <font>
      <sz val="10"/>
      <color theme="0"/>
      <name val="Arial"/>
      <family val="2"/>
    </font>
    <font>
      <sz val="10"/>
      <color rgb="FF000099"/>
      <name val="Arial"/>
      <family val="2"/>
    </font>
    <font>
      <b/>
      <u/>
      <sz val="18"/>
      <name val="Arial"/>
      <family val="2"/>
    </font>
    <font>
      <b/>
      <sz val="12"/>
      <name val="Times New Roman"/>
      <family val="1"/>
    </font>
    <font>
      <sz val="10"/>
      <color rgb="FF0000CC"/>
      <name val="Arial"/>
      <family val="2"/>
    </font>
    <font>
      <b/>
      <sz val="11"/>
      <name val="Times New Roman"/>
      <family val="1"/>
    </font>
    <font>
      <sz val="11"/>
      <name val="Times New Roman"/>
      <family val="1"/>
    </font>
    <font>
      <sz val="11"/>
      <name val="Arial"/>
      <family val="2"/>
    </font>
    <font>
      <sz val="10"/>
      <name val="Times New Roman"/>
      <family val="1"/>
    </font>
    <font>
      <b/>
      <sz val="14"/>
      <color theme="0"/>
      <name val="Times New Roman"/>
      <family val="1"/>
    </font>
    <font>
      <sz val="10"/>
      <color rgb="FF0000CC"/>
      <name val="Times New Roman"/>
      <family val="1"/>
    </font>
    <font>
      <b/>
      <sz val="12"/>
      <color rgb="FF0000CC"/>
      <name val="Times New Roman"/>
      <family val="1"/>
    </font>
    <font>
      <b/>
      <sz val="10"/>
      <color rgb="FFC00000"/>
      <name val="Times New Roman"/>
      <family val="1"/>
    </font>
    <font>
      <sz val="10"/>
      <color rgb="FFC00000"/>
      <name val="Arial"/>
      <family val="2"/>
    </font>
    <font>
      <sz val="9"/>
      <color theme="0" tint="-0.34986419263283181"/>
      <name val="Arial"/>
      <family val="2"/>
    </font>
    <font>
      <b/>
      <sz val="10"/>
      <name val="Times New Roman"/>
      <family val="1"/>
    </font>
    <font>
      <sz val="10"/>
      <color rgb="FF000099"/>
      <name val="Times New Roman"/>
      <family val="1"/>
    </font>
    <font>
      <sz val="11"/>
      <color rgb="FF000099"/>
      <name val="Arial"/>
      <family val="2"/>
    </font>
    <font>
      <b/>
      <sz val="9"/>
      <color rgb="FF000099"/>
      <name val="Arial"/>
      <family val="2"/>
    </font>
    <font>
      <u/>
      <sz val="12"/>
      <color theme="10"/>
      <name val="Book Antiqua"/>
      <family val="2"/>
    </font>
    <font>
      <sz val="8"/>
      <color rgb="FF000099"/>
      <name val="Arial"/>
      <family val="2"/>
    </font>
    <font>
      <b/>
      <sz val="10"/>
      <color rgb="FF0000CC"/>
      <name val="Arial"/>
      <family val="2"/>
    </font>
    <font>
      <sz val="11"/>
      <color rgb="FF000099"/>
      <name val="Times New Roman"/>
      <family val="1"/>
    </font>
    <font>
      <b/>
      <sz val="14"/>
      <color rgb="FF000099"/>
      <name val="Arial"/>
      <family val="2"/>
    </font>
    <font>
      <sz val="9"/>
      <color theme="0"/>
      <name val="Arial"/>
      <family val="2"/>
    </font>
    <font>
      <i/>
      <sz val="10"/>
      <name val="Arial"/>
      <family val="2"/>
    </font>
    <font>
      <sz val="8"/>
      <color rgb="FF0000CC"/>
      <name val="Arial"/>
      <family val="2"/>
    </font>
    <font>
      <b/>
      <sz val="10"/>
      <color rgb="FFC00000"/>
      <name val="Arial"/>
      <family val="2"/>
    </font>
    <font>
      <b/>
      <sz val="14"/>
      <color theme="4" tint="-0.49986266670735802"/>
      <name val="Times New Roman"/>
      <family val="1"/>
    </font>
    <font>
      <sz val="11"/>
      <color rgb="FF0000CC"/>
      <name val="Times New Roman"/>
      <family val="1"/>
    </font>
    <font>
      <u/>
      <sz val="9"/>
      <color rgb="FF000099"/>
      <name val="Arial"/>
      <family val="2"/>
    </font>
    <font>
      <sz val="12"/>
      <color indexed="8"/>
      <name val="Book Antiqua"/>
      <family val="2"/>
    </font>
    <font>
      <sz val="10"/>
      <color indexed="8"/>
      <name val="Arial"/>
      <family val="2"/>
    </font>
    <font>
      <sz val="9"/>
      <color indexed="18"/>
      <name val="Arial"/>
      <family val="2"/>
    </font>
    <font>
      <sz val="8"/>
      <color indexed="18"/>
      <name val="Arial"/>
      <family val="2"/>
    </font>
    <font>
      <b/>
      <sz val="18"/>
      <name val="Arial"/>
      <family val="2"/>
    </font>
    <font>
      <b/>
      <i/>
      <sz val="12"/>
      <name val="Arial"/>
      <family val="2"/>
    </font>
    <font>
      <sz val="12"/>
      <color theme="0"/>
      <name val="Book Antiqua"/>
      <family val="2"/>
    </font>
    <font>
      <sz val="12"/>
      <name val="Times New Roman"/>
      <family val="1"/>
    </font>
    <font>
      <b/>
      <sz val="14"/>
      <name val="Times New Roman"/>
      <family val="1"/>
    </font>
    <font>
      <b/>
      <sz val="16"/>
      <name val="Times New Roman"/>
      <family val="1"/>
    </font>
    <font>
      <sz val="14"/>
      <name val="Arial"/>
      <family val="2"/>
    </font>
    <font>
      <sz val="12"/>
      <color theme="0"/>
      <name val="Arial"/>
      <family val="2"/>
    </font>
    <font>
      <b/>
      <u/>
      <sz val="10"/>
      <name val="Arial"/>
      <family val="2"/>
    </font>
    <font>
      <b/>
      <u/>
      <sz val="20"/>
      <name val="Arial"/>
      <family val="2"/>
    </font>
    <font>
      <b/>
      <sz val="14"/>
      <name val="Arial"/>
      <family val="2"/>
    </font>
    <font>
      <b/>
      <sz val="14"/>
      <color theme="1"/>
      <name val="Arial"/>
      <family val="2"/>
    </font>
    <font>
      <b/>
      <sz val="16"/>
      <color theme="1"/>
      <name val="Arial"/>
      <family val="2"/>
    </font>
    <font>
      <b/>
      <sz val="22"/>
      <color theme="1"/>
      <name val="Book Antiqua"/>
      <family val="1"/>
    </font>
    <font>
      <b/>
      <sz val="26"/>
      <color theme="1"/>
      <name val="Book Antiqua"/>
      <family val="1"/>
    </font>
    <font>
      <sz val="18"/>
      <color theme="1"/>
      <name val="Book Antiqua"/>
      <family val="2"/>
    </font>
    <font>
      <i/>
      <sz val="16"/>
      <color rgb="FFC00000"/>
      <name val="Arial"/>
      <family val="2"/>
    </font>
    <font>
      <b/>
      <sz val="10"/>
      <color rgb="FFFF0000"/>
      <name val="Times New Roman"/>
      <family val="1"/>
    </font>
    <font>
      <sz val="10"/>
      <color rgb="FFFF0000"/>
      <name val="Arial"/>
      <family val="2"/>
    </font>
    <font>
      <sz val="11"/>
      <color rgb="FFFF0000"/>
      <name val="Arial"/>
      <family val="2"/>
    </font>
    <font>
      <b/>
      <sz val="11"/>
      <color theme="0"/>
      <name val="Arial"/>
      <family val="2"/>
    </font>
    <font>
      <b/>
      <sz val="12"/>
      <color theme="0"/>
      <name val="Arial"/>
      <family val="2"/>
    </font>
    <font>
      <sz val="14"/>
      <color theme="1"/>
      <name val="Book Antiqua"/>
      <family val="1"/>
    </font>
    <font>
      <b/>
      <sz val="14"/>
      <color theme="1"/>
      <name val="Book Antiqua"/>
      <family val="1"/>
    </font>
    <font>
      <sz val="14"/>
      <color theme="1"/>
      <name val="Book Antiqua"/>
      <family val="2"/>
    </font>
    <font>
      <b/>
      <sz val="20"/>
      <name val="Arial"/>
      <family val="2"/>
    </font>
    <font>
      <sz val="12"/>
      <name val="Arial"/>
      <family val="2"/>
    </font>
    <font>
      <b/>
      <sz val="12"/>
      <color theme="1"/>
      <name val="Times New Roman"/>
      <family val="1"/>
    </font>
    <font>
      <b/>
      <sz val="14"/>
      <color theme="1"/>
      <name val="Times New Roman"/>
      <family val="1"/>
    </font>
    <font>
      <b/>
      <sz val="16"/>
      <color theme="1"/>
      <name val="Times New Roman"/>
      <family val="1"/>
    </font>
    <font>
      <b/>
      <sz val="18"/>
      <color theme="0"/>
      <name val="Times New Roman"/>
      <family val="1"/>
    </font>
    <font>
      <b/>
      <u/>
      <sz val="12"/>
      <color rgb="FF000000"/>
      <name val="Arial"/>
      <family val="2"/>
    </font>
    <font>
      <b/>
      <sz val="12"/>
      <color rgb="FF000000"/>
      <name val="Arial"/>
      <family val="2"/>
    </font>
    <font>
      <b/>
      <sz val="12"/>
      <color indexed="8"/>
      <name val="Arial"/>
      <family val="2"/>
    </font>
    <font>
      <b/>
      <u/>
      <sz val="12"/>
      <color indexed="8"/>
      <name val="Arial"/>
      <family val="2"/>
    </font>
    <font>
      <b/>
      <sz val="18"/>
      <color rgb="FF000000"/>
      <name val="Arial"/>
      <family val="2"/>
    </font>
    <font>
      <sz val="11"/>
      <color theme="1"/>
      <name val="Arial"/>
      <family val="2"/>
    </font>
    <font>
      <sz val="12"/>
      <color rgb="FF000000"/>
      <name val="Arial"/>
      <family val="2"/>
    </font>
    <font>
      <sz val="10"/>
      <color rgb="FF00B050"/>
      <name val="Arial"/>
      <family val="2"/>
    </font>
    <font>
      <sz val="9"/>
      <color theme="8" tint="-0.249977111117893"/>
      <name val="Arial"/>
      <family val="2"/>
    </font>
    <font>
      <u/>
      <sz val="10"/>
      <name val="Arial"/>
      <family val="2"/>
    </font>
    <font>
      <sz val="20"/>
      <name val="Arial"/>
      <family val="2"/>
    </font>
    <font>
      <b/>
      <sz val="12"/>
      <color rgb="FFFF0000"/>
      <name val="Times New Roman"/>
      <family val="1"/>
    </font>
    <font>
      <sz val="10"/>
      <color theme="1"/>
      <name val="Times New Roman"/>
      <family val="1"/>
    </font>
    <font>
      <b/>
      <sz val="18"/>
      <color theme="1"/>
      <name val="Times New Roman"/>
      <family val="1"/>
    </font>
    <font>
      <b/>
      <sz val="9"/>
      <color rgb="FFFF0000"/>
      <name val="Arial"/>
      <family val="2"/>
    </font>
    <font>
      <b/>
      <i/>
      <sz val="14"/>
      <name val="Arial"/>
      <family val="2"/>
    </font>
    <font>
      <b/>
      <sz val="9"/>
      <name val="Arial"/>
      <family val="2"/>
    </font>
    <font>
      <b/>
      <sz val="9"/>
      <color rgb="FFFF0000"/>
      <name val="Calibri"/>
      <family val="2"/>
    </font>
    <font>
      <sz val="8"/>
      <color rgb="FF000000"/>
      <name val="Tahoma"/>
      <family val="2"/>
    </font>
    <font>
      <sz val="8"/>
      <color rgb="FF000000"/>
      <name val="Segoe UI"/>
      <family val="2"/>
    </font>
  </fonts>
  <fills count="26">
    <fill>
      <patternFill patternType="none"/>
    </fill>
    <fill>
      <patternFill patternType="gray125"/>
    </fill>
    <fill>
      <patternFill patternType="solid">
        <fgColor theme="9" tint="0.79992065187536243"/>
        <bgColor indexed="64"/>
      </patternFill>
    </fill>
    <fill>
      <patternFill patternType="solid">
        <fgColor theme="4" tint="-0.49986266670735802"/>
        <bgColor indexed="64"/>
      </patternFill>
    </fill>
    <fill>
      <patternFill patternType="solid">
        <fgColor theme="0" tint="-4.986724448377941E-2"/>
        <bgColor indexed="64"/>
      </patternFill>
    </fill>
    <fill>
      <patternFill patternType="solid">
        <fgColor theme="0"/>
        <bgColor indexed="64"/>
      </patternFill>
    </fill>
    <fill>
      <patternFill patternType="solid">
        <fgColor theme="4" tint="0.79992065187536243"/>
        <bgColor indexed="64"/>
      </patternFill>
    </fill>
    <fill>
      <patternFill patternType="solid">
        <fgColor theme="7" tint="0.79992065187536243"/>
        <bgColor indexed="64"/>
      </patternFill>
    </fill>
    <fill>
      <patternFill patternType="solid">
        <fgColor theme="4" tint="-0.24985503707998902"/>
        <bgColor indexed="64"/>
      </patternFill>
    </fill>
    <fill>
      <patternFill patternType="solid">
        <fgColor indexed="22"/>
        <bgColor indexed="64"/>
      </patternFill>
    </fill>
    <fill>
      <patternFill patternType="solid">
        <fgColor rgb="FFFFFFCC"/>
        <bgColor indexed="64"/>
      </patternFill>
    </fill>
    <fill>
      <patternFill patternType="solid">
        <fgColor indexed="29"/>
        <bgColor indexed="64"/>
      </patternFill>
    </fill>
    <fill>
      <patternFill patternType="solid">
        <fgColor theme="9" tint="-0.2498550370799890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bgColor indexed="64"/>
      </patternFill>
    </fill>
    <fill>
      <patternFill patternType="solid">
        <fgColor theme="7"/>
        <bgColor indexed="64"/>
      </patternFill>
    </fill>
    <fill>
      <patternFill patternType="solid">
        <fgColor theme="4" tint="-0.24994659260841701"/>
        <bgColor indexed="64"/>
      </patternFill>
    </fill>
    <fill>
      <patternFill patternType="solid">
        <fgColor theme="4" tint="-0.499984740745262"/>
        <bgColor indexed="64"/>
      </patternFill>
    </fill>
    <fill>
      <patternFill patternType="solid">
        <fgColor rgb="FFF7819A"/>
        <bgColor indexed="64"/>
      </patternFill>
    </fill>
  </fills>
  <borders count="84">
    <border>
      <left/>
      <right/>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right style="thin">
        <color auto="1"/>
      </right>
      <top/>
      <bottom/>
      <diagonal/>
    </border>
    <border>
      <left style="thin">
        <color indexed="8"/>
      </left>
      <right style="thin">
        <color indexed="8"/>
      </right>
      <top/>
      <bottom style="thin">
        <color indexed="8"/>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indexed="64"/>
      </bottom>
      <diagonal/>
    </border>
    <border>
      <left/>
      <right style="medium">
        <color indexed="64"/>
      </right>
      <top/>
      <bottom style="thin">
        <color indexed="64"/>
      </bottom>
      <diagonal/>
    </border>
    <border>
      <left style="medium">
        <color auto="1"/>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indexed="8"/>
      </right>
      <top/>
      <bottom style="thin">
        <color indexed="8"/>
      </bottom>
      <diagonal/>
    </border>
    <border>
      <left style="thin">
        <color auto="1"/>
      </left>
      <right style="thin">
        <color auto="1"/>
      </right>
      <top/>
      <bottom style="medium">
        <color indexed="64"/>
      </bottom>
      <diagonal/>
    </border>
    <border>
      <left style="thin">
        <color indexed="8"/>
      </left>
      <right/>
      <top/>
      <bottom style="thin">
        <color indexed="8"/>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auto="1"/>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bottom style="thin">
        <color indexed="8"/>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indexed="8"/>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8"/>
      </right>
      <top/>
      <bottom style="thin">
        <color indexed="8"/>
      </bottom>
      <diagonal/>
    </border>
    <border>
      <left style="thin">
        <color auto="1"/>
      </left>
      <right style="thin">
        <color auto="1"/>
      </right>
      <top/>
      <bottom style="thin">
        <color auto="1"/>
      </bottom>
      <diagonal/>
    </border>
    <border>
      <left style="medium">
        <color indexed="64"/>
      </left>
      <right style="thin">
        <color indexed="8"/>
      </right>
      <top style="thin">
        <color indexed="8"/>
      </top>
      <bottom style="thin">
        <color indexed="8"/>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4">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39" fillId="0" borderId="0" applyNumberFormat="0" applyFill="0" applyBorder="0" applyAlignment="0" applyProtection="0"/>
    <xf numFmtId="0" fontId="5" fillId="0" borderId="0"/>
    <xf numFmtId="0" fontId="51" fillId="0" borderId="0"/>
    <xf numFmtId="0" fontId="3" fillId="0" borderId="0"/>
    <xf numFmtId="0" fontId="2" fillId="0" borderId="0"/>
    <xf numFmtId="0" fontId="1" fillId="0" borderId="0"/>
  </cellStyleXfs>
  <cellXfs count="576">
    <xf numFmtId="0" fontId="0" fillId="0" borderId="0" xfId="0"/>
    <xf numFmtId="0" fontId="7" fillId="0" borderId="0" xfId="0" applyFont="1"/>
    <xf numFmtId="0" fontId="9" fillId="0" borderId="12" xfId="0" applyFont="1" applyBorder="1" applyAlignment="1">
      <alignment horizontal="center"/>
    </xf>
    <xf numFmtId="0" fontId="10" fillId="0" borderId="0" xfId="0" applyFont="1"/>
    <xf numFmtId="0" fontId="14" fillId="0" borderId="0" xfId="0" applyFont="1"/>
    <xf numFmtId="0" fontId="4" fillId="0" borderId="0" xfId="7"/>
    <xf numFmtId="0" fontId="28" fillId="0" borderId="0" xfId="7" applyFont="1"/>
    <xf numFmtId="0" fontId="25" fillId="0" borderId="3" xfId="7" applyFont="1" applyBorder="1" applyAlignment="1">
      <alignment horizontal="left"/>
    </xf>
    <xf numFmtId="0" fontId="28" fillId="0" borderId="3" xfId="7" applyFont="1" applyBorder="1"/>
    <xf numFmtId="0" fontId="4" fillId="0" borderId="2" xfId="7" applyBorder="1"/>
    <xf numFmtId="0" fontId="28" fillId="0" borderId="1" xfId="7" applyFont="1" applyBorder="1"/>
    <xf numFmtId="0" fontId="28" fillId="0" borderId="8" xfId="7" applyFont="1" applyBorder="1"/>
    <xf numFmtId="0" fontId="4" fillId="0" borderId="8" xfId="7" applyBorder="1"/>
    <xf numFmtId="0" fontId="4" fillId="0" borderId="7" xfId="7" applyBorder="1"/>
    <xf numFmtId="0" fontId="25" fillId="0" borderId="3" xfId="7" applyFont="1" applyBorder="1" applyAlignment="1">
      <alignment horizontal="left" wrapText="1"/>
    </xf>
    <xf numFmtId="0" fontId="25" fillId="0" borderId="0" xfId="7" applyFont="1" applyAlignment="1">
      <alignment horizontal="center" wrapText="1"/>
    </xf>
    <xf numFmtId="0" fontId="25" fillId="0" borderId="0" xfId="7" applyFont="1" applyAlignment="1">
      <alignment horizontal="right"/>
    </xf>
    <xf numFmtId="0" fontId="28" fillId="0" borderId="18" xfId="7" applyFont="1" applyBorder="1"/>
    <xf numFmtId="0" fontId="28" fillId="0" borderId="19" xfId="7" applyFont="1" applyBorder="1"/>
    <xf numFmtId="0" fontId="4" fillId="0" borderId="19" xfId="7" applyBorder="1"/>
    <xf numFmtId="0" fontId="4" fillId="0" borderId="20" xfId="7" applyBorder="1"/>
    <xf numFmtId="0" fontId="23" fillId="6" borderId="1" xfId="7" applyFont="1" applyFill="1" applyBorder="1" applyAlignment="1">
      <alignment horizontal="left"/>
    </xf>
    <xf numFmtId="0" fontId="23" fillId="6" borderId="8" xfId="7" applyFont="1" applyFill="1" applyBorder="1" applyAlignment="1">
      <alignment horizontal="left"/>
    </xf>
    <xf numFmtId="0" fontId="23" fillId="6" borderId="7" xfId="7" applyFont="1" applyFill="1" applyBorder="1" applyAlignment="1">
      <alignment horizontal="left"/>
    </xf>
    <xf numFmtId="0" fontId="25" fillId="6" borderId="0" xfId="7" applyFont="1" applyFill="1" applyAlignment="1">
      <alignment horizontal="center"/>
    </xf>
    <xf numFmtId="0" fontId="25" fillId="6" borderId="3" xfId="7" applyFont="1" applyFill="1" applyBorder="1" applyAlignment="1">
      <alignment horizontal="right"/>
    </xf>
    <xf numFmtId="0" fontId="25" fillId="4" borderId="3" xfId="7" applyFont="1" applyFill="1" applyBorder="1" applyAlignment="1">
      <alignment horizontal="left"/>
    </xf>
    <xf numFmtId="0" fontId="25" fillId="4" borderId="0" xfId="7" applyFont="1" applyFill="1" applyAlignment="1">
      <alignment horizontal="center"/>
    </xf>
    <xf numFmtId="0" fontId="25" fillId="4" borderId="3" xfId="7" applyFont="1" applyFill="1" applyBorder="1" applyAlignment="1">
      <alignment horizontal="right"/>
    </xf>
    <xf numFmtId="0" fontId="31" fillId="4" borderId="0" xfId="7" applyFont="1" applyFill="1" applyAlignment="1">
      <alignment horizontal="left"/>
    </xf>
    <xf numFmtId="0" fontId="25" fillId="4" borderId="0" xfId="7" applyFont="1" applyFill="1" applyAlignment="1">
      <alignment horizontal="left"/>
    </xf>
    <xf numFmtId="0" fontId="31" fillId="4" borderId="2" xfId="7" applyFont="1" applyFill="1" applyBorder="1" applyAlignment="1">
      <alignment horizontal="left"/>
    </xf>
    <xf numFmtId="0" fontId="23" fillId="4" borderId="18" xfId="7" applyFont="1" applyFill="1" applyBorder="1" applyAlignment="1">
      <alignment horizontal="left"/>
    </xf>
    <xf numFmtId="0" fontId="23" fillId="4" borderId="19" xfId="7" applyFont="1" applyFill="1" applyBorder="1" applyAlignment="1">
      <alignment horizontal="left"/>
    </xf>
    <xf numFmtId="0" fontId="23" fillId="4" borderId="20" xfId="7" applyFont="1" applyFill="1" applyBorder="1" applyAlignment="1">
      <alignment horizontal="left"/>
    </xf>
    <xf numFmtId="0" fontId="25" fillId="0" borderId="3" xfId="7" applyFont="1" applyBorder="1"/>
    <xf numFmtId="0" fontId="4" fillId="0" borderId="0" xfId="7" applyAlignment="1">
      <alignment horizontal="center" vertical="top" wrapText="1"/>
    </xf>
    <xf numFmtId="0" fontId="34" fillId="0" borderId="0" xfId="0" applyFont="1" applyAlignment="1">
      <alignment textRotation="90"/>
    </xf>
    <xf numFmtId="0" fontId="25" fillId="6" borderId="22" xfId="7" applyFont="1" applyFill="1" applyBorder="1" applyAlignment="1">
      <alignment horizontal="left"/>
    </xf>
    <xf numFmtId="0" fontId="25" fillId="6" borderId="12" xfId="7" applyFont="1" applyFill="1" applyBorder="1" applyAlignment="1">
      <alignment horizontal="center"/>
    </xf>
    <xf numFmtId="0" fontId="25" fillId="6" borderId="11" xfId="7" applyFont="1" applyFill="1" applyBorder="1" applyAlignment="1">
      <alignment horizontal="left"/>
    </xf>
    <xf numFmtId="0" fontId="31" fillId="6" borderId="10" xfId="7" applyFont="1" applyFill="1" applyBorder="1" applyAlignment="1">
      <alignment horizontal="left"/>
    </xf>
    <xf numFmtId="0" fontId="25" fillId="6" borderId="10" xfId="7" applyFont="1" applyFill="1" applyBorder="1" applyAlignment="1">
      <alignment horizontal="left"/>
    </xf>
    <xf numFmtId="0" fontId="31" fillId="6" borderId="9" xfId="7" applyFont="1" applyFill="1" applyBorder="1" applyAlignment="1">
      <alignment horizontal="left"/>
    </xf>
    <xf numFmtId="0" fontId="25" fillId="4" borderId="22" xfId="7" applyFont="1" applyFill="1" applyBorder="1" applyAlignment="1">
      <alignment horizontal="left"/>
    </xf>
    <xf numFmtId="0" fontId="25" fillId="4" borderId="11" xfId="7" applyFont="1" applyFill="1" applyBorder="1" applyAlignment="1">
      <alignment horizontal="left"/>
    </xf>
    <xf numFmtId="0" fontId="31" fillId="4" borderId="10" xfId="7" applyFont="1" applyFill="1" applyBorder="1" applyAlignment="1">
      <alignment horizontal="left"/>
    </xf>
    <xf numFmtId="0" fontId="25" fillId="4" borderId="10" xfId="7" applyFont="1" applyFill="1" applyBorder="1" applyAlignment="1">
      <alignment horizontal="left"/>
    </xf>
    <xf numFmtId="0" fontId="31" fillId="4" borderId="9" xfId="7" applyFont="1" applyFill="1" applyBorder="1" applyAlignment="1">
      <alignment horizontal="left"/>
    </xf>
    <xf numFmtId="0" fontId="4" fillId="0" borderId="3" xfId="7" applyBorder="1"/>
    <xf numFmtId="0" fontId="4" fillId="0" borderId="18" xfId="7" applyBorder="1"/>
    <xf numFmtId="0" fontId="29" fillId="5" borderId="1" xfId="7" applyFont="1" applyFill="1" applyBorder="1" applyAlignment="1">
      <alignment horizontal="center" vertical="center"/>
    </xf>
    <xf numFmtId="0" fontId="29" fillId="5" borderId="8" xfId="7" applyFont="1" applyFill="1" applyBorder="1" applyAlignment="1">
      <alignment horizontal="center" vertical="center"/>
    </xf>
    <xf numFmtId="0" fontId="29" fillId="5" borderId="7" xfId="7" applyFont="1" applyFill="1" applyBorder="1" applyAlignment="1">
      <alignment horizontal="center" vertical="center"/>
    </xf>
    <xf numFmtId="0" fontId="4" fillId="5" borderId="0" xfId="7" applyFill="1"/>
    <xf numFmtId="164" fontId="13" fillId="2" borderId="15" xfId="6" applyNumberFormat="1" applyFont="1" applyFill="1" applyBorder="1" applyAlignment="1">
      <alignment horizontal="center" vertical="center" wrapText="1"/>
    </xf>
    <xf numFmtId="0" fontId="10" fillId="0" borderId="0" xfId="0" applyFont="1" applyAlignment="1">
      <alignment horizontal="center" vertical="center"/>
    </xf>
    <xf numFmtId="0" fontId="25" fillId="0" borderId="1" xfId="7" applyFont="1" applyBorder="1"/>
    <xf numFmtId="0" fontId="26" fillId="0" borderId="8" xfId="7" applyFont="1" applyBorder="1"/>
    <xf numFmtId="0" fontId="25" fillId="0" borderId="8" xfId="7" applyFont="1" applyBorder="1" applyAlignment="1">
      <alignment horizontal="right"/>
    </xf>
    <xf numFmtId="0" fontId="26" fillId="0" borderId="7" xfId="7" applyFont="1" applyBorder="1"/>
    <xf numFmtId="2" fontId="18" fillId="0" borderId="15" xfId="6" applyNumberFormat="1" applyFont="1" applyBorder="1" applyAlignment="1">
      <alignment horizontal="center" vertical="center"/>
    </xf>
    <xf numFmtId="0" fontId="44" fillId="3" borderId="0" xfId="0" applyFont="1" applyFill="1"/>
    <xf numFmtId="0" fontId="44" fillId="8" borderId="0" xfId="0" applyFont="1" applyFill="1"/>
    <xf numFmtId="0" fontId="24" fillId="0" borderId="19" xfId="7" applyFont="1" applyBorder="1"/>
    <xf numFmtId="0" fontId="24" fillId="0" borderId="20" xfId="7" applyFont="1" applyBorder="1"/>
    <xf numFmtId="0" fontId="42" fillId="0" borderId="0" xfId="7" applyFont="1" applyAlignment="1">
      <alignment horizontal="center"/>
    </xf>
    <xf numFmtId="0" fontId="4" fillId="0" borderId="1" xfId="7" applyBorder="1"/>
    <xf numFmtId="0" fontId="45" fillId="0" borderId="2" xfId="7" applyFont="1" applyBorder="1" applyAlignment="1">
      <alignment vertical="center"/>
    </xf>
    <xf numFmtId="0" fontId="23" fillId="0" borderId="0" xfId="7" applyFont="1" applyAlignment="1">
      <alignment wrapText="1"/>
    </xf>
    <xf numFmtId="0" fontId="4" fillId="0" borderId="0" xfId="7" applyAlignment="1">
      <alignment horizontal="left" vertical="center" wrapText="1"/>
    </xf>
    <xf numFmtId="0" fontId="4" fillId="0" borderId="0" xfId="7" applyAlignment="1">
      <alignment horizontal="right" vertical="center" wrapText="1"/>
    </xf>
    <xf numFmtId="0" fontId="36" fillId="0" borderId="0" xfId="7" applyFont="1"/>
    <xf numFmtId="0" fontId="4" fillId="0" borderId="2" xfId="7" applyBorder="1" applyAlignment="1">
      <alignment horizontal="center"/>
    </xf>
    <xf numFmtId="0" fontId="25" fillId="0" borderId="0" xfId="7" applyFont="1" applyAlignment="1">
      <alignment horizontal="left"/>
    </xf>
    <xf numFmtId="0" fontId="16" fillId="10" borderId="10" xfId="7" applyFont="1" applyFill="1" applyBorder="1" applyAlignment="1" applyProtection="1">
      <alignment horizontal="center"/>
      <protection locked="0"/>
    </xf>
    <xf numFmtId="0" fontId="25" fillId="10" borderId="3" xfId="7" applyFont="1" applyFill="1" applyBorder="1" applyProtection="1">
      <protection locked="0"/>
    </xf>
    <xf numFmtId="0" fontId="4" fillId="10" borderId="0" xfId="7" applyFill="1" applyProtection="1">
      <protection locked="0"/>
    </xf>
    <xf numFmtId="0" fontId="32" fillId="10" borderId="0" xfId="7" applyFont="1" applyFill="1" applyAlignment="1" applyProtection="1">
      <alignment wrapText="1"/>
      <protection locked="0"/>
    </xf>
    <xf numFmtId="0" fontId="4" fillId="10" borderId="3" xfId="7" applyFill="1" applyBorder="1" applyProtection="1">
      <protection locked="0"/>
    </xf>
    <xf numFmtId="0" fontId="32" fillId="10" borderId="0" xfId="7" applyFont="1" applyFill="1" applyProtection="1">
      <protection locked="0"/>
    </xf>
    <xf numFmtId="14" fontId="42" fillId="10" borderId="14" xfId="7" applyNumberFormat="1" applyFont="1" applyFill="1" applyBorder="1" applyAlignment="1" applyProtection="1">
      <alignment horizontal="center"/>
      <protection locked="0"/>
    </xf>
    <xf numFmtId="0" fontId="29" fillId="10" borderId="8" xfId="7" applyFont="1" applyFill="1" applyBorder="1" applyAlignment="1" applyProtection="1">
      <alignment horizontal="center" vertical="center"/>
      <protection locked="0"/>
    </xf>
    <xf numFmtId="0" fontId="30" fillId="10" borderId="3" xfId="7" applyFont="1" applyFill="1" applyBorder="1" applyAlignment="1" applyProtection="1">
      <alignment wrapText="1"/>
      <protection locked="0"/>
    </xf>
    <xf numFmtId="0" fontId="30" fillId="10" borderId="0" xfId="7" applyFont="1" applyFill="1" applyAlignment="1" applyProtection="1">
      <alignment wrapText="1"/>
      <protection locked="0"/>
    </xf>
    <xf numFmtId="0" fontId="26" fillId="0" borderId="0" xfId="7" applyFont="1" applyProtection="1">
      <protection locked="0"/>
    </xf>
    <xf numFmtId="14" fontId="26" fillId="0" borderId="0" xfId="7" applyNumberFormat="1" applyFont="1" applyAlignment="1" applyProtection="1">
      <alignment horizontal="center"/>
      <protection locked="0"/>
    </xf>
    <xf numFmtId="0" fontId="26" fillId="0" borderId="0" xfId="7" applyFont="1" applyAlignment="1" applyProtection="1">
      <alignment horizontal="center"/>
      <protection locked="0"/>
    </xf>
    <xf numFmtId="0" fontId="12" fillId="0" borderId="0" xfId="7" applyFont="1" applyAlignment="1">
      <alignment horizontal="left" vertical="center" wrapText="1"/>
    </xf>
    <xf numFmtId="0" fontId="4" fillId="5" borderId="0" xfId="7" applyFill="1" applyAlignment="1" applyProtection="1">
      <alignment horizontal="center" vertical="top" wrapText="1"/>
      <protection locked="0"/>
    </xf>
    <xf numFmtId="0" fontId="4" fillId="5" borderId="0" xfId="7" applyFill="1" applyAlignment="1">
      <alignment horizontal="center"/>
    </xf>
    <xf numFmtId="0" fontId="21" fillId="0" borderId="0" xfId="7" applyFont="1" applyProtection="1">
      <protection locked="0"/>
    </xf>
    <xf numFmtId="0" fontId="21" fillId="0" borderId="0" xfId="7" applyFont="1" applyAlignment="1" applyProtection="1">
      <alignment vertical="center"/>
      <protection locked="0"/>
    </xf>
    <xf numFmtId="0" fontId="4" fillId="0" borderId="0" xfId="7" applyAlignment="1">
      <alignment vertical="center"/>
    </xf>
    <xf numFmtId="0" fontId="10" fillId="0" borderId="0" xfId="0" applyFont="1" applyAlignment="1">
      <alignment vertical="center" wrapText="1"/>
    </xf>
    <xf numFmtId="0" fontId="10" fillId="0" borderId="0" xfId="0" applyFont="1" applyAlignment="1">
      <alignment vertical="center"/>
    </xf>
    <xf numFmtId="0" fontId="16" fillId="0" borderId="9" xfId="0" applyFont="1" applyBorder="1" applyAlignment="1" applyProtection="1">
      <alignment horizontal="left" vertical="center" wrapText="1"/>
      <protection locked="0"/>
    </xf>
    <xf numFmtId="165" fontId="41" fillId="0" borderId="0" xfId="7" applyNumberFormat="1" applyFont="1"/>
    <xf numFmtId="165" fontId="41" fillId="2" borderId="9" xfId="7" applyNumberFormat="1" applyFont="1" applyFill="1" applyBorder="1" applyAlignment="1">
      <alignment horizontal="center"/>
    </xf>
    <xf numFmtId="0" fontId="6" fillId="8" borderId="27" xfId="0" applyFont="1" applyFill="1" applyBorder="1"/>
    <xf numFmtId="0" fontId="6" fillId="8" borderId="28" xfId="0" applyFont="1" applyFill="1" applyBorder="1"/>
    <xf numFmtId="0" fontId="22" fillId="0" borderId="3" xfId="7" applyFont="1" applyBorder="1" applyAlignment="1">
      <alignment horizontal="center" wrapText="1"/>
    </xf>
    <xf numFmtId="0" fontId="4" fillId="0" borderId="0" xfId="7" applyAlignment="1">
      <alignment horizontal="center" wrapText="1"/>
    </xf>
    <xf numFmtId="0" fontId="4" fillId="0" borderId="0" xfId="7" applyAlignment="1">
      <alignment horizontal="center" vertical="center" wrapText="1"/>
    </xf>
    <xf numFmtId="0" fontId="25" fillId="0" borderId="0" xfId="7" applyFont="1" applyAlignment="1">
      <alignment horizontal="left" wrapText="1"/>
    </xf>
    <xf numFmtId="0" fontId="26" fillId="0" borderId="0" xfId="7" applyFont="1"/>
    <xf numFmtId="0" fontId="4" fillId="0" borderId="0" xfId="7" applyAlignment="1">
      <alignment horizontal="center"/>
    </xf>
    <xf numFmtId="0" fontId="8" fillId="0" borderId="12" xfId="0" applyFont="1" applyBorder="1" applyAlignment="1">
      <alignment wrapText="1"/>
    </xf>
    <xf numFmtId="0" fontId="12" fillId="0" borderId="0" xfId="7" applyFont="1" applyAlignment="1">
      <alignment horizontal="right" vertical="center" wrapText="1"/>
    </xf>
    <xf numFmtId="0" fontId="13" fillId="0" borderId="0" xfId="7" applyFont="1" applyAlignment="1">
      <alignment horizontal="right" vertical="center" wrapText="1"/>
    </xf>
    <xf numFmtId="0" fontId="27" fillId="0" borderId="0" xfId="7" applyFont="1"/>
    <xf numFmtId="0" fontId="23" fillId="0" borderId="2" xfId="7" applyFont="1" applyBorder="1" applyAlignment="1">
      <alignment horizontal="center" vertical="center"/>
    </xf>
    <xf numFmtId="0" fontId="59" fillId="0" borderId="0" xfId="7" applyFont="1" applyAlignment="1">
      <alignment horizontal="center" vertical="center"/>
    </xf>
    <xf numFmtId="0" fontId="61" fillId="0" borderId="0" xfId="7" applyFont="1"/>
    <xf numFmtId="165" fontId="41" fillId="0" borderId="2" xfId="7" applyNumberFormat="1" applyFont="1" applyBorder="1"/>
    <xf numFmtId="0" fontId="20" fillId="12" borderId="18" xfId="7" applyFont="1" applyFill="1" applyBorder="1"/>
    <xf numFmtId="0" fontId="20" fillId="12" borderId="19" xfId="7" applyFont="1" applyFill="1" applyBorder="1"/>
    <xf numFmtId="0" fontId="20" fillId="12" borderId="20" xfId="7" applyFont="1" applyFill="1" applyBorder="1"/>
    <xf numFmtId="0" fontId="62" fillId="0" borderId="0" xfId="0" applyFont="1"/>
    <xf numFmtId="0" fontId="20" fillId="0" borderId="15" xfId="0" applyFont="1" applyBorder="1" applyAlignment="1">
      <alignment horizontal="center" vertical="center"/>
    </xf>
    <xf numFmtId="2" fontId="19" fillId="0" borderId="15" xfId="6" applyNumberFormat="1" applyFont="1" applyBorder="1" applyAlignment="1">
      <alignment horizontal="center" vertical="center"/>
    </xf>
    <xf numFmtId="0" fontId="62" fillId="5" borderId="0" xfId="0" applyFont="1" applyFill="1"/>
    <xf numFmtId="0" fontId="19" fillId="5" borderId="19" xfId="0" applyFont="1" applyFill="1" applyBorder="1" applyAlignment="1">
      <alignment horizontal="center"/>
    </xf>
    <xf numFmtId="0" fontId="44" fillId="5" borderId="3" xfId="0" applyFont="1" applyFill="1" applyBorder="1"/>
    <xf numFmtId="0" fontId="44" fillId="5" borderId="0" xfId="0" applyFont="1" applyFill="1" applyAlignment="1">
      <alignment textRotation="90"/>
    </xf>
    <xf numFmtId="0" fontId="62" fillId="5" borderId="0" xfId="0" applyFont="1" applyFill="1" applyAlignment="1">
      <alignment horizontal="center" vertical="center"/>
    </xf>
    <xf numFmtId="0" fontId="62" fillId="5" borderId="2" xfId="0" applyFont="1" applyFill="1" applyBorder="1" applyAlignment="1">
      <alignment vertical="center" wrapText="1"/>
    </xf>
    <xf numFmtId="0" fontId="44" fillId="5" borderId="18" xfId="0" applyFont="1" applyFill="1" applyBorder="1"/>
    <xf numFmtId="0" fontId="44" fillId="5" borderId="19" xfId="0" applyFont="1" applyFill="1" applyBorder="1" applyAlignment="1">
      <alignment textRotation="90"/>
    </xf>
    <xf numFmtId="0" fontId="62" fillId="5" borderId="19" xfId="0" applyFont="1" applyFill="1" applyBorder="1" applyAlignment="1">
      <alignment horizontal="center" vertical="center"/>
    </xf>
    <xf numFmtId="0" fontId="62" fillId="5" borderId="19" xfId="0" applyFont="1" applyFill="1" applyBorder="1"/>
    <xf numFmtId="0" fontId="62" fillId="5" borderId="20" xfId="0" applyFont="1" applyFill="1" applyBorder="1" applyAlignment="1">
      <alignment vertical="center" wrapText="1"/>
    </xf>
    <xf numFmtId="0" fontId="56" fillId="15" borderId="15" xfId="0" applyFont="1" applyFill="1" applyBorder="1" applyAlignment="1">
      <alignment horizontal="center"/>
    </xf>
    <xf numFmtId="0" fontId="8" fillId="0" borderId="12" xfId="0" applyFont="1" applyBorder="1" applyAlignment="1">
      <alignment horizontal="right" vertical="center" wrapText="1"/>
    </xf>
    <xf numFmtId="0" fontId="20" fillId="0" borderId="0" xfId="7" applyFont="1"/>
    <xf numFmtId="0" fontId="45" fillId="0" borderId="2" xfId="7" applyFont="1" applyBorder="1" applyAlignment="1">
      <alignment horizontal="left" vertical="center"/>
    </xf>
    <xf numFmtId="0" fontId="55" fillId="17" borderId="13" xfId="0" applyFont="1" applyFill="1" applyBorder="1"/>
    <xf numFmtId="0" fontId="4" fillId="16" borderId="15" xfId="6" applyFill="1" applyBorder="1" applyAlignment="1">
      <alignment horizontal="center" vertical="center" wrapText="1"/>
    </xf>
    <xf numFmtId="0" fontId="17" fillId="0" borderId="0" xfId="7" applyFont="1"/>
    <xf numFmtId="0" fontId="44" fillId="0" borderId="0" xfId="0" applyFont="1"/>
    <xf numFmtId="0" fontId="57" fillId="0" borderId="0" xfId="0" applyFont="1"/>
    <xf numFmtId="0" fontId="42" fillId="18" borderId="2" xfId="7" applyFont="1" applyFill="1" applyBorder="1" applyAlignment="1">
      <alignment horizontal="left"/>
    </xf>
    <xf numFmtId="0" fontId="49" fillId="18" borderId="9" xfId="7" applyFont="1" applyFill="1" applyBorder="1" applyAlignment="1">
      <alignment horizontal="center"/>
    </xf>
    <xf numFmtId="165" fontId="41" fillId="18" borderId="9" xfId="7" applyNumberFormat="1" applyFont="1" applyFill="1" applyBorder="1" applyAlignment="1">
      <alignment horizontal="center"/>
    </xf>
    <xf numFmtId="0" fontId="49" fillId="0" borderId="2" xfId="7" applyFont="1" applyBorder="1"/>
    <xf numFmtId="0" fontId="42" fillId="0" borderId="0" xfId="7" applyFont="1" applyAlignment="1">
      <alignment horizontal="left"/>
    </xf>
    <xf numFmtId="0" fontId="27" fillId="0" borderId="3" xfId="7" applyFont="1" applyBorder="1"/>
    <xf numFmtId="0" fontId="27" fillId="0" borderId="23" xfId="7" applyFont="1" applyBorder="1"/>
    <xf numFmtId="0" fontId="25" fillId="0" borderId="3" xfId="7" applyFont="1" applyBorder="1" applyAlignment="1">
      <alignment wrapText="1"/>
    </xf>
    <xf numFmtId="0" fontId="42" fillId="0" borderId="3" xfId="7" applyFont="1" applyBorder="1" applyAlignment="1">
      <alignment horizontal="center"/>
    </xf>
    <xf numFmtId="0" fontId="26" fillId="0" borderId="2" xfId="7" applyFont="1" applyBorder="1"/>
    <xf numFmtId="0" fontId="70" fillId="0" borderId="0" xfId="0" applyFont="1"/>
    <xf numFmtId="0" fontId="23" fillId="4" borderId="3" xfId="7" applyFont="1" applyFill="1" applyBorder="1" applyAlignment="1">
      <alignment horizontal="left"/>
    </xf>
    <xf numFmtId="0" fontId="23" fillId="4" borderId="0" xfId="7" applyFont="1" applyFill="1" applyAlignment="1">
      <alignment horizontal="left"/>
    </xf>
    <xf numFmtId="0" fontId="23" fillId="4" borderId="2" xfId="7" applyFont="1" applyFill="1" applyBorder="1" applyAlignment="1">
      <alignment horizontal="left"/>
    </xf>
    <xf numFmtId="0" fontId="20"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center" vertical="center"/>
    </xf>
    <xf numFmtId="164" fontId="73" fillId="2" borderId="14" xfId="0" applyNumberFormat="1" applyFont="1" applyFill="1" applyBorder="1" applyAlignment="1">
      <alignment horizontal="center" vertical="center"/>
    </xf>
    <xf numFmtId="0" fontId="6" fillId="8" borderId="27" xfId="0" applyFont="1" applyFill="1" applyBorder="1" applyAlignment="1">
      <alignment wrapText="1"/>
    </xf>
    <xf numFmtId="0" fontId="7" fillId="0" borderId="0" xfId="0" applyFont="1" applyAlignment="1">
      <alignment wrapText="1"/>
    </xf>
    <xf numFmtId="0" fontId="10" fillId="0" borderId="0" xfId="0" applyFont="1" applyAlignment="1">
      <alignment wrapText="1"/>
    </xf>
    <xf numFmtId="0" fontId="10" fillId="0" borderId="0" xfId="0" applyFont="1" applyAlignment="1">
      <alignment horizontal="center" wrapText="1"/>
    </xf>
    <xf numFmtId="0" fontId="81" fillId="16" borderId="16" xfId="6" applyFont="1" applyFill="1" applyBorder="1" applyAlignment="1">
      <alignment vertical="center" wrapText="1"/>
    </xf>
    <xf numFmtId="0" fontId="73" fillId="5" borderId="26" xfId="10" applyFont="1" applyFill="1" applyBorder="1" applyAlignment="1" applyProtection="1">
      <alignment horizontal="center" vertical="center"/>
      <protection locked="0"/>
    </xf>
    <xf numFmtId="0" fontId="52" fillId="11" borderId="39" xfId="10" applyFont="1" applyFill="1" applyBorder="1" applyAlignment="1" applyProtection="1">
      <alignment horizontal="center" vertical="center" wrapText="1"/>
      <protection locked="0"/>
    </xf>
    <xf numFmtId="164" fontId="73" fillId="2" borderId="40" xfId="0" applyNumberFormat="1" applyFont="1" applyFill="1" applyBorder="1" applyAlignment="1">
      <alignment horizontal="center" vertical="center"/>
    </xf>
    <xf numFmtId="0" fontId="4" fillId="15" borderId="21" xfId="6" applyFill="1" applyBorder="1" applyAlignment="1">
      <alignment horizontal="center" vertical="center" wrapText="1"/>
    </xf>
    <xf numFmtId="0" fontId="37" fillId="7" borderId="21" xfId="0" applyFont="1" applyFill="1" applyBorder="1" applyAlignment="1" applyProtection="1">
      <alignment horizontal="center" vertical="center" wrapText="1"/>
      <protection locked="0"/>
    </xf>
    <xf numFmtId="0" fontId="37" fillId="7" borderId="17" xfId="0" applyFont="1" applyFill="1" applyBorder="1" applyAlignment="1" applyProtection="1">
      <alignment horizontal="center" vertical="center" wrapText="1"/>
      <protection locked="0"/>
    </xf>
    <xf numFmtId="0" fontId="74" fillId="5" borderId="41" xfId="10" applyFont="1" applyFill="1" applyBorder="1" applyAlignment="1" applyProtection="1">
      <alignment horizontal="center" vertical="center"/>
      <protection locked="0"/>
    </xf>
    <xf numFmtId="0" fontId="28" fillId="0" borderId="12" xfId="7" applyFont="1" applyBorder="1" applyAlignment="1">
      <alignment horizontal="center"/>
    </xf>
    <xf numFmtId="0" fontId="38" fillId="10" borderId="10" xfId="7" applyFont="1" applyFill="1" applyBorder="1" applyAlignment="1" applyProtection="1">
      <alignment horizontal="center"/>
      <protection locked="0"/>
    </xf>
    <xf numFmtId="0" fontId="82" fillId="0" borderId="0" xfId="0" applyFont="1"/>
    <xf numFmtId="0" fontId="82" fillId="0" borderId="0" xfId="0" applyFont="1" applyAlignment="1">
      <alignment wrapText="1"/>
    </xf>
    <xf numFmtId="0" fontId="83" fillId="0" borderId="0" xfId="0" applyFont="1"/>
    <xf numFmtId="0" fontId="82" fillId="0" borderId="0" xfId="0" applyFont="1" applyAlignment="1">
      <alignment horizontal="left" wrapText="1"/>
    </xf>
    <xf numFmtId="0" fontId="82" fillId="0" borderId="0" xfId="0" applyFont="1" applyAlignment="1">
      <alignment horizontal="left"/>
    </xf>
    <xf numFmtId="0" fontId="82" fillId="22" borderId="29" xfId="0" applyFont="1" applyFill="1" applyBorder="1" applyAlignment="1">
      <alignment horizontal="center" vertical="center"/>
    </xf>
    <xf numFmtId="0" fontId="82" fillId="5" borderId="15" xfId="0" applyFont="1" applyFill="1" applyBorder="1" applyAlignment="1">
      <alignment horizontal="center" vertical="center"/>
    </xf>
    <xf numFmtId="0" fontId="82" fillId="22" borderId="43" xfId="0" applyFont="1" applyFill="1" applyBorder="1" applyAlignment="1">
      <alignment horizontal="center" vertical="center"/>
    </xf>
    <xf numFmtId="0" fontId="82" fillId="0" borderId="3" xfId="0" applyFont="1" applyBorder="1" applyAlignment="1">
      <alignment horizontal="left"/>
    </xf>
    <xf numFmtId="0" fontId="85" fillId="0" borderId="0" xfId="0" applyFont="1" applyAlignment="1">
      <alignment wrapText="1"/>
    </xf>
    <xf numFmtId="0" fontId="44" fillId="23" borderId="0" xfId="0" applyFont="1" applyFill="1"/>
    <xf numFmtId="0" fontId="44" fillId="24" borderId="0" xfId="0" applyFont="1" applyFill="1"/>
    <xf numFmtId="0" fontId="58" fillId="0" borderId="0" xfId="7" applyFont="1" applyAlignment="1">
      <alignment horizontal="left" vertical="center" wrapText="1"/>
    </xf>
    <xf numFmtId="0" fontId="60" fillId="0" borderId="0" xfId="7" applyFont="1" applyAlignment="1">
      <alignment horizontal="center" vertical="center"/>
    </xf>
    <xf numFmtId="0" fontId="0" fillId="0" borderId="0" xfId="0" applyAlignment="1">
      <alignment horizontal="center"/>
    </xf>
    <xf numFmtId="0" fontId="36" fillId="0" borderId="12" xfId="7" applyFont="1" applyBorder="1" applyAlignment="1" applyProtection="1">
      <alignment vertical="top" wrapText="1"/>
      <protection locked="0"/>
    </xf>
    <xf numFmtId="0" fontId="36" fillId="0" borderId="23" xfId="7" applyFont="1" applyBorder="1" applyAlignment="1" applyProtection="1">
      <alignment vertical="top" wrapText="1"/>
      <protection locked="0"/>
    </xf>
    <xf numFmtId="0" fontId="4" fillId="0" borderId="15" xfId="7" applyBorder="1" applyAlignment="1">
      <alignment horizontal="center"/>
    </xf>
    <xf numFmtId="0" fontId="4" fillId="0" borderId="15" xfId="7" applyBorder="1" applyAlignment="1">
      <alignment horizontal="center" wrapText="1"/>
    </xf>
    <xf numFmtId="0" fontId="17" fillId="5" borderId="14" xfId="0" applyFont="1" applyFill="1" applyBorder="1" applyAlignment="1">
      <alignment horizontal="center" vertical="center"/>
    </xf>
    <xf numFmtId="164" fontId="17" fillId="5" borderId="14" xfId="0" applyNumberFormat="1" applyFont="1" applyFill="1" applyBorder="1" applyAlignment="1">
      <alignment horizontal="center" vertical="center"/>
    </xf>
    <xf numFmtId="0" fontId="91" fillId="0" borderId="3" xfId="13" applyFont="1" applyBorder="1" applyAlignment="1">
      <alignment horizontal="left"/>
    </xf>
    <xf numFmtId="0" fontId="91" fillId="0" borderId="0" xfId="13" applyFont="1" applyAlignment="1">
      <alignment horizontal="left"/>
    </xf>
    <xf numFmtId="0" fontId="13" fillId="0" borderId="15" xfId="0" applyFont="1" applyBorder="1" applyAlignment="1">
      <alignment vertical="center" wrapText="1"/>
    </xf>
    <xf numFmtId="0" fontId="4" fillId="15" borderId="44" xfId="7" applyFill="1" applyBorder="1" applyAlignment="1" applyProtection="1">
      <alignment horizontal="center" vertical="center"/>
      <protection locked="0"/>
    </xf>
    <xf numFmtId="0" fontId="4" fillId="15" borderId="44" xfId="7" applyFill="1" applyBorder="1" applyAlignment="1" applyProtection="1">
      <alignment vertical="center" wrapText="1"/>
      <protection locked="0"/>
    </xf>
    <xf numFmtId="0" fontId="93" fillId="0" borderId="0" xfId="7" applyFont="1"/>
    <xf numFmtId="0" fontId="21" fillId="0" borderId="0" xfId="7" applyFont="1" applyAlignment="1" applyProtection="1">
      <alignment horizontal="center" vertical="center" wrapText="1"/>
      <protection locked="0"/>
    </xf>
    <xf numFmtId="0" fontId="21" fillId="0" borderId="2" xfId="7" applyFont="1" applyBorder="1" applyAlignment="1" applyProtection="1">
      <alignment horizontal="center" vertical="center" wrapText="1"/>
      <protection locked="0"/>
    </xf>
    <xf numFmtId="0" fontId="93" fillId="0" borderId="0" xfId="0" applyFont="1" applyAlignment="1">
      <alignment horizontal="left"/>
    </xf>
    <xf numFmtId="0" fontId="93" fillId="0" borderId="0" xfId="0" applyFont="1" applyAlignment="1">
      <alignment horizontal="left" wrapText="1"/>
    </xf>
    <xf numFmtId="0" fontId="38" fillId="10" borderId="9" xfId="7" applyFont="1" applyFill="1" applyBorder="1" applyAlignment="1" applyProtection="1">
      <alignment horizontal="center"/>
      <protection locked="0"/>
    </xf>
    <xf numFmtId="0" fontId="29" fillId="10" borderId="1" xfId="7" applyFont="1" applyFill="1" applyBorder="1" applyAlignment="1" applyProtection="1">
      <alignment horizontal="center" vertical="center" wrapText="1"/>
      <protection locked="0"/>
    </xf>
    <xf numFmtId="0" fontId="46" fillId="5" borderId="0" xfId="7" applyFont="1" applyFill="1" applyAlignment="1" applyProtection="1">
      <alignment wrapText="1"/>
      <protection locked="0"/>
    </xf>
    <xf numFmtId="0" fontId="40" fillId="5" borderId="0" xfId="7" applyFont="1" applyFill="1" applyAlignment="1" applyProtection="1">
      <alignment horizontal="center" wrapText="1"/>
      <protection locked="0"/>
    </xf>
    <xf numFmtId="0" fontId="40" fillId="5" borderId="2" xfId="7" applyFont="1" applyFill="1" applyBorder="1" applyAlignment="1" applyProtection="1">
      <alignment wrapText="1"/>
      <protection locked="0"/>
    </xf>
    <xf numFmtId="0" fontId="4" fillId="10" borderId="48" xfId="7" applyFill="1" applyBorder="1" applyAlignment="1">
      <alignment horizontal="center"/>
    </xf>
    <xf numFmtId="0" fontId="4" fillId="0" borderId="3" xfId="0" applyFont="1" applyBorder="1" applyAlignment="1">
      <alignment horizontal="left"/>
    </xf>
    <xf numFmtId="0" fontId="4" fillId="0" borderId="3" xfId="0" applyFont="1" applyBorder="1"/>
    <xf numFmtId="0" fontId="63"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5" fillId="0" borderId="1" xfId="7" applyFont="1" applyBorder="1" applyAlignment="1">
      <alignment vertical="top" wrapText="1"/>
    </xf>
    <xf numFmtId="0" fontId="25" fillId="0" borderId="8" xfId="7" applyFont="1" applyBorder="1" applyAlignment="1">
      <alignment horizontal="right" vertical="top" wrapText="1"/>
    </xf>
    <xf numFmtId="0" fontId="4" fillId="10" borderId="50" xfId="7" applyFill="1" applyBorder="1"/>
    <xf numFmtId="0" fontId="4" fillId="0" borderId="3" xfId="7" applyBorder="1" applyAlignment="1">
      <alignment horizontal="left"/>
    </xf>
    <xf numFmtId="0" fontId="4" fillId="0" borderId="0" xfId="7" applyAlignment="1">
      <alignment horizontal="left"/>
    </xf>
    <xf numFmtId="0" fontId="21" fillId="10" borderId="46" xfId="7" applyFont="1" applyFill="1" applyBorder="1" applyAlignment="1" applyProtection="1">
      <alignment horizontal="center" vertical="top" wrapText="1"/>
      <protection locked="0"/>
    </xf>
    <xf numFmtId="0" fontId="4" fillId="0" borderId="0" xfId="0" applyFont="1" applyAlignment="1">
      <alignment horizontal="left" wrapText="1"/>
    </xf>
    <xf numFmtId="0" fontId="73" fillId="0" borderId="0" xfId="7" applyFont="1"/>
    <xf numFmtId="0" fontId="73" fillId="0" borderId="0" xfId="7" applyFont="1" applyProtection="1">
      <protection locked="0"/>
    </xf>
    <xf numFmtId="0" fontId="97" fillId="0" borderId="0" xfId="0" applyFont="1"/>
    <xf numFmtId="0" fontId="73" fillId="5" borderId="0" xfId="7" applyFont="1" applyFill="1" applyAlignment="1" applyProtection="1">
      <alignment horizontal="center" vertical="top" wrapText="1"/>
      <protection locked="0"/>
    </xf>
    <xf numFmtId="0" fontId="73" fillId="10" borderId="46" xfId="7" applyFont="1" applyFill="1" applyBorder="1" applyAlignment="1" applyProtection="1">
      <alignment horizontal="center" vertical="top" wrapText="1"/>
      <protection locked="0"/>
    </xf>
    <xf numFmtId="0" fontId="73" fillId="0" borderId="0" xfId="7" applyFont="1" applyAlignment="1">
      <alignment horizontal="center"/>
    </xf>
    <xf numFmtId="0" fontId="73" fillId="0" borderId="2" xfId="7" applyFont="1" applyBorder="1"/>
    <xf numFmtId="0" fontId="4" fillId="0" borderId="19" xfId="7" applyBorder="1" applyAlignment="1">
      <alignment horizontal="center"/>
    </xf>
    <xf numFmtId="0" fontId="11" fillId="0" borderId="1" xfId="0" applyFont="1" applyBorder="1"/>
    <xf numFmtId="0" fontId="0" fillId="0" borderId="8" xfId="0" applyBorder="1"/>
    <xf numFmtId="0" fontId="0" fillId="0" borderId="7" xfId="0" applyBorder="1"/>
    <xf numFmtId="0" fontId="17" fillId="0" borderId="3" xfId="7" applyFont="1" applyBorder="1" applyAlignment="1">
      <alignment horizontal="left"/>
    </xf>
    <xf numFmtId="0" fontId="17" fillId="0" borderId="0" xfId="7" applyFont="1" applyAlignment="1">
      <alignment horizontal="left"/>
    </xf>
    <xf numFmtId="9" fontId="17" fillId="0" borderId="0" xfId="7" applyNumberFormat="1" applyFont="1"/>
    <xf numFmtId="0" fontId="17" fillId="0" borderId="3" xfId="7" applyFont="1" applyBorder="1"/>
    <xf numFmtId="0" fontId="98" fillId="0" borderId="0" xfId="7" applyFont="1"/>
    <xf numFmtId="0" fontId="17" fillId="0" borderId="3" xfId="7" applyFont="1" applyBorder="1" applyAlignment="1">
      <alignment horizontal="left" indent="1"/>
    </xf>
    <xf numFmtId="0" fontId="17" fillId="0" borderId="0" xfId="7" applyFont="1" applyAlignment="1">
      <alignment horizontal="left" vertical="top" wrapText="1" indent="1"/>
    </xf>
    <xf numFmtId="0" fontId="17" fillId="0" borderId="0" xfId="7" applyFont="1" applyAlignment="1">
      <alignment horizontal="left" vertical="top" wrapText="1"/>
    </xf>
    <xf numFmtId="0" fontId="52" fillId="16" borderId="39" xfId="10" applyFont="1" applyFill="1" applyBorder="1" applyAlignment="1" applyProtection="1">
      <alignment horizontal="center" vertical="center" wrapText="1"/>
      <protection locked="0"/>
    </xf>
    <xf numFmtId="0" fontId="16" fillId="0" borderId="46" xfId="0" applyFont="1" applyBorder="1" applyAlignment="1" applyProtection="1">
      <alignment horizontal="left" vertical="center" wrapText="1"/>
      <protection locked="0"/>
    </xf>
    <xf numFmtId="0" fontId="62" fillId="5" borderId="0" xfId="0" applyFont="1" applyFill="1" applyAlignment="1">
      <alignment vertical="center" wrapText="1"/>
    </xf>
    <xf numFmtId="0" fontId="82" fillId="0" borderId="0" xfId="0" applyFont="1" applyAlignment="1">
      <alignment horizontal="center"/>
    </xf>
    <xf numFmtId="0" fontId="82" fillId="22" borderId="44" xfId="0" applyFont="1" applyFill="1" applyBorder="1" applyAlignment="1">
      <alignment horizontal="center" vertical="center"/>
    </xf>
    <xf numFmtId="0" fontId="82" fillId="22" borderId="52" xfId="0" applyFont="1" applyFill="1" applyBorder="1" applyAlignment="1">
      <alignment horizontal="center" vertical="center"/>
    </xf>
    <xf numFmtId="0" fontId="82" fillId="22" borderId="4" xfId="0" applyFont="1" applyFill="1" applyBorder="1" applyAlignment="1">
      <alignment horizontal="center" vertical="center"/>
    </xf>
    <xf numFmtId="0" fontId="82" fillId="0" borderId="8" xfId="0" applyFont="1" applyBorder="1"/>
    <xf numFmtId="0" fontId="82" fillId="0" borderId="53" xfId="0" applyFont="1" applyBorder="1"/>
    <xf numFmtId="0" fontId="82" fillId="0" borderId="51" xfId="0" applyFont="1" applyBorder="1"/>
    <xf numFmtId="14" fontId="0" fillId="0" borderId="0" xfId="0" applyNumberFormat="1" applyAlignment="1">
      <alignment horizontal="center" vertical="top" wrapText="1"/>
    </xf>
    <xf numFmtId="0" fontId="52" fillId="11" borderId="56" xfId="10" applyFont="1" applyFill="1" applyBorder="1" applyAlignment="1" applyProtection="1">
      <alignment horizontal="center" vertical="center" wrapText="1"/>
      <protection locked="0"/>
    </xf>
    <xf numFmtId="0" fontId="25" fillId="4" borderId="53" xfId="7" applyFont="1" applyFill="1" applyBorder="1" applyAlignment="1">
      <alignment horizontal="center" wrapText="1"/>
    </xf>
    <xf numFmtId="0" fontId="25" fillId="4" borderId="48" xfId="7" applyFont="1" applyFill="1" applyBorder="1" applyAlignment="1">
      <alignment horizontal="center" wrapText="1"/>
    </xf>
    <xf numFmtId="0" fontId="25" fillId="4" borderId="46" xfId="7" applyFont="1" applyFill="1" applyBorder="1" applyAlignment="1">
      <alignment horizontal="center" wrapText="1"/>
    </xf>
    <xf numFmtId="0" fontId="53" fillId="10" borderId="53" xfId="7" applyFont="1" applyFill="1" applyBorder="1" applyAlignment="1" applyProtection="1">
      <alignment horizontal="center" vertical="center" wrapText="1"/>
      <protection locked="0"/>
    </xf>
    <xf numFmtId="0" fontId="53" fillId="10" borderId="48" xfId="7" applyFont="1" applyFill="1" applyBorder="1" applyAlignment="1" applyProtection="1">
      <alignment horizontal="center" vertical="center" wrapText="1"/>
      <protection locked="0"/>
    </xf>
    <xf numFmtId="0" fontId="16" fillId="10" borderId="48" xfId="7" applyFont="1" applyFill="1" applyBorder="1" applyAlignment="1" applyProtection="1">
      <alignment horizontal="center" vertical="center" wrapText="1"/>
      <protection locked="0"/>
    </xf>
    <xf numFmtId="0" fontId="16" fillId="10" borderId="46" xfId="7" applyFont="1" applyFill="1" applyBorder="1" applyAlignment="1" applyProtection="1">
      <alignment horizontal="center" vertical="center" wrapText="1"/>
      <protection locked="0"/>
    </xf>
    <xf numFmtId="0" fontId="16" fillId="10" borderId="53" xfId="7" applyFont="1" applyFill="1" applyBorder="1" applyAlignment="1" applyProtection="1">
      <alignment horizontal="center" vertical="center" wrapText="1"/>
      <protection locked="0"/>
    </xf>
    <xf numFmtId="0" fontId="16" fillId="10" borderId="51" xfId="7" applyFont="1" applyFill="1" applyBorder="1" applyAlignment="1" applyProtection="1">
      <alignment horizontal="center" vertical="center" wrapText="1"/>
      <protection locked="0"/>
    </xf>
    <xf numFmtId="0" fontId="16" fillId="10" borderId="54" xfId="7" applyFont="1" applyFill="1" applyBorder="1" applyAlignment="1" applyProtection="1">
      <alignment horizontal="center" vertical="center" wrapText="1"/>
      <protection locked="0"/>
    </xf>
    <xf numFmtId="0" fontId="16" fillId="10" borderId="57" xfId="7" applyFont="1" applyFill="1" applyBorder="1" applyAlignment="1" applyProtection="1">
      <alignment horizontal="center" vertical="center" wrapText="1"/>
      <protection locked="0"/>
    </xf>
    <xf numFmtId="0" fontId="25" fillId="9" borderId="53" xfId="7" applyFont="1" applyFill="1" applyBorder="1" applyAlignment="1">
      <alignment horizontal="center" vertical="center"/>
    </xf>
    <xf numFmtId="0" fontId="25" fillId="9" borderId="48" xfId="7" applyFont="1" applyFill="1" applyBorder="1" applyAlignment="1">
      <alignment horizontal="center" vertical="center"/>
    </xf>
    <xf numFmtId="0" fontId="25" fillId="9" borderId="48" xfId="7" applyFont="1" applyFill="1" applyBorder="1" applyAlignment="1">
      <alignment vertical="center"/>
    </xf>
    <xf numFmtId="0" fontId="42" fillId="10" borderId="53" xfId="7" applyFont="1" applyFill="1" applyBorder="1" applyAlignment="1" applyProtection="1">
      <alignment horizontal="center"/>
      <protection locked="0"/>
    </xf>
    <xf numFmtId="0" fontId="42" fillId="10" borderId="24" xfId="7" applyFont="1" applyFill="1" applyBorder="1" applyAlignment="1" applyProtection="1">
      <alignment horizontal="center"/>
      <protection locked="0"/>
    </xf>
    <xf numFmtId="0" fontId="42" fillId="10" borderId="48" xfId="7" applyFont="1" applyFill="1" applyBorder="1" applyAlignment="1" applyProtection="1">
      <alignment horizontal="center"/>
      <protection locked="0"/>
    </xf>
    <xf numFmtId="0" fontId="42" fillId="10" borderId="51" xfId="7" applyFont="1" applyFill="1" applyBorder="1" applyAlignment="1" applyProtection="1">
      <alignment horizontal="center"/>
      <protection locked="0"/>
    </xf>
    <xf numFmtId="0" fontId="42" fillId="10" borderId="54" xfId="7" applyFont="1" applyFill="1" applyBorder="1" applyAlignment="1" applyProtection="1">
      <alignment horizontal="center"/>
      <protection locked="0"/>
    </xf>
    <xf numFmtId="0" fontId="46" fillId="5" borderId="48" xfId="7" applyFont="1" applyFill="1" applyBorder="1" applyAlignment="1" applyProtection="1">
      <alignment wrapText="1"/>
      <protection locked="0"/>
    </xf>
    <xf numFmtId="0" fontId="40" fillId="5" borderId="49" xfId="7" applyFont="1" applyFill="1" applyBorder="1" applyAlignment="1" applyProtection="1">
      <alignment wrapText="1"/>
      <protection locked="0"/>
    </xf>
    <xf numFmtId="0" fontId="25" fillId="6" borderId="11" xfId="7" applyFont="1" applyFill="1" applyBorder="1" applyAlignment="1">
      <alignment horizontal="right"/>
    </xf>
    <xf numFmtId="0" fontId="54" fillId="20" borderId="10" xfId="7" applyFont="1" applyFill="1" applyBorder="1" applyAlignment="1" applyProtection="1">
      <alignment horizontal="left" vertical="center"/>
      <protection locked="0"/>
    </xf>
    <xf numFmtId="0" fontId="40" fillId="20" borderId="10" xfId="7" applyFont="1" applyFill="1" applyBorder="1" applyAlignment="1" applyProtection="1">
      <alignment horizontal="left" vertical="center"/>
      <protection locked="0"/>
    </xf>
    <xf numFmtId="0" fontId="25" fillId="6" borderId="10" xfId="7" applyFont="1" applyFill="1" applyBorder="1" applyAlignment="1">
      <alignment horizontal="center"/>
    </xf>
    <xf numFmtId="0" fontId="40" fillId="20" borderId="9" xfId="7" applyFont="1" applyFill="1" applyBorder="1" applyAlignment="1" applyProtection="1">
      <alignment horizontal="left" vertical="center"/>
      <protection locked="0"/>
    </xf>
    <xf numFmtId="0" fontId="23" fillId="4" borderId="11" xfId="7" applyFont="1" applyFill="1" applyBorder="1" applyAlignment="1">
      <alignment horizontal="left"/>
    </xf>
    <xf numFmtId="0" fontId="23" fillId="4" borderId="10" xfId="7" applyFont="1" applyFill="1" applyBorder="1" applyAlignment="1">
      <alignment horizontal="left"/>
    </xf>
    <xf numFmtId="0" fontId="23" fillId="4" borderId="9" xfId="7" applyFont="1" applyFill="1" applyBorder="1" applyAlignment="1">
      <alignment horizontal="left"/>
    </xf>
    <xf numFmtId="0" fontId="4" fillId="15" borderId="53" xfId="6" applyFill="1" applyBorder="1" applyAlignment="1">
      <alignment horizontal="center" vertical="center" wrapText="1"/>
    </xf>
    <xf numFmtId="164" fontId="13" fillId="2" borderId="48" xfId="6" applyNumberFormat="1" applyFont="1" applyFill="1" applyBorder="1" applyAlignment="1">
      <alignment horizontal="center" vertical="center" wrapText="1"/>
    </xf>
    <xf numFmtId="0" fontId="81" fillId="16" borderId="49" xfId="6" applyFont="1" applyFill="1" applyBorder="1" applyAlignment="1">
      <alignment vertical="center" wrapText="1"/>
    </xf>
    <xf numFmtId="164" fontId="73" fillId="2" borderId="63" xfId="0" applyNumberFormat="1" applyFont="1" applyFill="1" applyBorder="1" applyAlignment="1">
      <alignment horizontal="center" vertical="center"/>
    </xf>
    <xf numFmtId="0" fontId="21" fillId="10" borderId="65" xfId="7" applyFont="1" applyFill="1" applyBorder="1" applyAlignment="1" applyProtection="1">
      <alignment horizontal="center" vertical="top" wrapText="1"/>
      <protection locked="0"/>
    </xf>
    <xf numFmtId="9" fontId="4" fillId="10" borderId="64" xfId="1" applyFill="1" applyBorder="1" applyAlignment="1">
      <alignment horizontal="center"/>
    </xf>
    <xf numFmtId="0" fontId="73" fillId="10" borderId="65" xfId="7" applyFont="1" applyFill="1" applyBorder="1" applyAlignment="1" applyProtection="1">
      <alignment horizontal="center" vertical="top" wrapText="1"/>
      <protection locked="0"/>
    </xf>
    <xf numFmtId="0" fontId="4" fillId="0" borderId="57" xfId="7" applyBorder="1"/>
    <xf numFmtId="0" fontId="73" fillId="5" borderId="67" xfId="10" applyFont="1" applyFill="1" applyBorder="1" applyAlignment="1" applyProtection="1">
      <alignment horizontal="center" vertical="center"/>
      <protection locked="0"/>
    </xf>
    <xf numFmtId="0" fontId="73" fillId="5" borderId="68" xfId="10" applyFont="1" applyFill="1" applyBorder="1" applyAlignment="1" applyProtection="1">
      <alignment horizontal="center" vertical="center"/>
      <protection locked="0"/>
    </xf>
    <xf numFmtId="2" fontId="18" fillId="5" borderId="70" xfId="6" applyNumberFormat="1" applyFont="1" applyFill="1" applyBorder="1" applyAlignment="1">
      <alignment horizontal="center" vertical="center"/>
    </xf>
    <xf numFmtId="0" fontId="82" fillId="22" borderId="71" xfId="0" applyFont="1" applyFill="1" applyBorder="1" applyAlignment="1">
      <alignment horizontal="center" vertical="center"/>
    </xf>
    <xf numFmtId="0" fontId="82" fillId="22" borderId="72" xfId="0" applyFont="1" applyFill="1" applyBorder="1" applyAlignment="1">
      <alignment horizontal="center" vertical="center"/>
    </xf>
    <xf numFmtId="0" fontId="6" fillId="8" borderId="47" xfId="0" applyFont="1" applyFill="1" applyBorder="1"/>
    <xf numFmtId="0" fontId="8" fillId="0" borderId="73" xfId="0" applyFont="1" applyBorder="1" applyAlignment="1">
      <alignment horizontal="right" vertical="center"/>
    </xf>
    <xf numFmtId="0" fontId="4" fillId="15" borderId="74" xfId="6" applyFill="1" applyBorder="1" applyAlignment="1">
      <alignment horizontal="center" vertical="center" wrapText="1"/>
    </xf>
    <xf numFmtId="0" fontId="13" fillId="2" borderId="74" xfId="6" applyFont="1" applyFill="1" applyBorder="1" applyAlignment="1">
      <alignment horizontal="center" vertical="center" wrapText="1"/>
    </xf>
    <xf numFmtId="0" fontId="8" fillId="0" borderId="36" xfId="0" applyFont="1" applyBorder="1" applyAlignment="1">
      <alignment horizontal="center" vertical="center" wrapText="1"/>
    </xf>
    <xf numFmtId="0" fontId="13" fillId="0" borderId="47" xfId="0" applyFont="1" applyBorder="1" applyAlignment="1">
      <alignment horizontal="center" vertical="center" wrapText="1"/>
    </xf>
    <xf numFmtId="0" fontId="15" fillId="2" borderId="47"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47" xfId="0" applyFont="1" applyBorder="1" applyAlignment="1">
      <alignment horizontal="left" vertical="center" wrapText="1" indent="1"/>
    </xf>
    <xf numFmtId="0" fontId="52" fillId="11" borderId="75" xfId="10" applyFont="1" applyFill="1" applyBorder="1" applyAlignment="1" applyProtection="1">
      <alignment horizontal="center" vertical="center" wrapText="1"/>
      <protection locked="0"/>
    </xf>
    <xf numFmtId="164" fontId="73" fillId="2" borderId="76" xfId="0" applyNumberFormat="1" applyFont="1" applyFill="1" applyBorder="1" applyAlignment="1">
      <alignment horizontal="center" vertical="center"/>
    </xf>
    <xf numFmtId="0" fontId="16" fillId="0" borderId="35" xfId="0" applyFont="1" applyBorder="1" applyAlignment="1" applyProtection="1">
      <alignment horizontal="left" vertical="center" wrapText="1"/>
      <protection locked="0"/>
    </xf>
    <xf numFmtId="0" fontId="15" fillId="2" borderId="34" xfId="0" applyFont="1" applyFill="1" applyBorder="1" applyAlignment="1">
      <alignment horizontal="center" vertical="center"/>
    </xf>
    <xf numFmtId="0" fontId="13" fillId="0" borderId="15" xfId="0" applyFont="1" applyBorder="1" applyAlignment="1">
      <alignment horizontal="left" vertical="center" wrapText="1" indent="1"/>
    </xf>
    <xf numFmtId="0" fontId="76" fillId="0" borderId="73" xfId="0" applyFont="1" applyBorder="1" applyAlignment="1">
      <alignment horizontal="center" vertical="center" wrapText="1"/>
    </xf>
    <xf numFmtId="0" fontId="8" fillId="0" borderId="73" xfId="0" applyFont="1" applyBorder="1" applyAlignment="1">
      <alignment horizontal="center" vertical="center" wrapText="1"/>
    </xf>
    <xf numFmtId="0" fontId="13" fillId="0" borderId="47" xfId="0" applyFont="1" applyBorder="1" applyAlignment="1">
      <alignment horizontal="left" vertical="center" wrapText="1"/>
    </xf>
    <xf numFmtId="0" fontId="15" fillId="0" borderId="73" xfId="0" applyFont="1" applyBorder="1" applyAlignment="1">
      <alignment horizontal="center" vertical="center" wrapText="1"/>
    </xf>
    <xf numFmtId="0" fontId="37" fillId="7" borderId="61" xfId="0" applyFont="1" applyFill="1" applyBorder="1" applyAlignment="1" applyProtection="1">
      <alignment horizontal="center" vertical="center" wrapText="1"/>
      <protection locked="0"/>
    </xf>
    <xf numFmtId="0" fontId="73" fillId="5" borderId="77" xfId="10" applyFont="1" applyFill="1" applyBorder="1" applyAlignment="1" applyProtection="1">
      <alignment horizontal="center" vertical="center"/>
      <protection locked="0"/>
    </xf>
    <xf numFmtId="2" fontId="18" fillId="5" borderId="78" xfId="6" applyNumberFormat="1" applyFont="1" applyFill="1" applyBorder="1" applyAlignment="1">
      <alignment horizontal="center" vertical="center"/>
    </xf>
    <xf numFmtId="2" fontId="19" fillId="5" borderId="78" xfId="6" applyNumberFormat="1" applyFont="1" applyFill="1" applyBorder="1" applyAlignment="1">
      <alignment horizontal="center" vertical="center"/>
    </xf>
    <xf numFmtId="2" fontId="75" fillId="5" borderId="79" xfId="6" applyNumberFormat="1" applyFont="1" applyFill="1" applyBorder="1" applyAlignment="1">
      <alignment horizontal="center" vertical="center"/>
    </xf>
    <xf numFmtId="2" fontId="18" fillId="5" borderId="80" xfId="6" applyNumberFormat="1" applyFont="1" applyFill="1" applyBorder="1" applyAlignment="1">
      <alignment horizontal="center" vertical="center"/>
    </xf>
    <xf numFmtId="0" fontId="4" fillId="0" borderId="74" xfId="7" applyBorder="1"/>
    <xf numFmtId="0" fontId="86" fillId="0" borderId="74" xfId="13" applyFont="1" applyBorder="1" applyAlignment="1">
      <alignment horizontal="left" vertical="center"/>
    </xf>
    <xf numFmtId="0" fontId="87" fillId="0" borderId="74" xfId="13" applyFont="1" applyBorder="1" applyAlignment="1">
      <alignment horizontal="center" vertical="top"/>
    </xf>
    <xf numFmtId="0" fontId="87" fillId="0" borderId="74" xfId="13" applyFont="1" applyBorder="1" applyAlignment="1">
      <alignment horizontal="left" vertical="center"/>
    </xf>
    <xf numFmtId="0" fontId="0" fillId="0" borderId="15" xfId="0" quotePrefix="1" applyBorder="1" applyAlignment="1">
      <alignment horizontal="center" vertical="top" wrapText="1"/>
    </xf>
    <xf numFmtId="14" fontId="0" fillId="0" borderId="15" xfId="0" applyNumberFormat="1" applyBorder="1" applyAlignment="1">
      <alignment horizontal="center"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4" fillId="10" borderId="64" xfId="7" applyFill="1" applyBorder="1" applyAlignment="1">
      <alignment horizontal="center"/>
    </xf>
    <xf numFmtId="0" fontId="52" fillId="25" borderId="39" xfId="10" applyFont="1" applyFill="1" applyBorder="1" applyAlignment="1" applyProtection="1">
      <alignment horizontal="center" vertical="center" wrapText="1"/>
      <protection locked="0"/>
    </xf>
    <xf numFmtId="0" fontId="0" fillId="0" borderId="0" xfId="0" applyAlignment="1">
      <alignment horizontal="left" vertical="top" wrapText="1"/>
    </xf>
    <xf numFmtId="0" fontId="69" fillId="15" borderId="3" xfId="0" applyFont="1" applyFill="1" applyBorder="1" applyAlignment="1">
      <alignment horizontal="center"/>
    </xf>
    <xf numFmtId="0" fontId="69" fillId="15" borderId="0" xfId="0" applyFont="1" applyFill="1" applyAlignment="1">
      <alignment horizontal="center"/>
    </xf>
    <xf numFmtId="0" fontId="68" fillId="19" borderId="6" xfId="0" applyFont="1" applyFill="1" applyBorder="1" applyAlignment="1">
      <alignment horizontal="left"/>
    </xf>
    <xf numFmtId="0" fontId="68" fillId="19" borderId="5" xfId="0" applyFont="1" applyFill="1" applyBorder="1" applyAlignment="1">
      <alignment horizontal="left"/>
    </xf>
    <xf numFmtId="0" fontId="68" fillId="19" borderId="4" xfId="0" applyFont="1" applyFill="1" applyBorder="1" applyAlignment="1">
      <alignment horizontal="left"/>
    </xf>
    <xf numFmtId="0" fontId="77" fillId="0" borderId="0" xfId="0" applyFont="1" applyAlignment="1">
      <alignment horizontal="left"/>
    </xf>
    <xf numFmtId="0" fontId="77" fillId="0" borderId="8" xfId="0" applyFont="1" applyBorder="1" applyAlignment="1">
      <alignment horizontal="left"/>
    </xf>
    <xf numFmtId="0" fontId="79" fillId="0" borderId="0" xfId="0" applyFont="1" applyAlignment="1">
      <alignment horizontal="left" wrapText="1"/>
    </xf>
    <xf numFmtId="0" fontId="4" fillId="0" borderId="0" xfId="0" applyFont="1"/>
    <xf numFmtId="0" fontId="4" fillId="0" borderId="2" xfId="0" applyFont="1" applyBorder="1"/>
    <xf numFmtId="0" fontId="80" fillId="16" borderId="42" xfId="6" applyFont="1" applyFill="1" applyBorder="1" applyAlignment="1">
      <alignment horizontal="center" wrapText="1"/>
    </xf>
    <xf numFmtId="0" fontId="80" fillId="16" borderId="30" xfId="6" applyFont="1" applyFill="1" applyBorder="1" applyAlignment="1">
      <alignment horizontal="center" wrapText="1"/>
    </xf>
    <xf numFmtId="0" fontId="80" fillId="16" borderId="31" xfId="6" applyFont="1" applyFill="1" applyBorder="1" applyAlignment="1">
      <alignment horizontal="center" wrapText="1"/>
    </xf>
    <xf numFmtId="0" fontId="53" fillId="10" borderId="45" xfId="7" applyFont="1" applyFill="1" applyBorder="1" applyAlignment="1" applyProtection="1">
      <alignment horizontal="center" vertical="center" wrapText="1"/>
      <protection locked="0"/>
    </xf>
    <xf numFmtId="0" fontId="53" fillId="10" borderId="47" xfId="7" applyFont="1" applyFill="1" applyBorder="1" applyAlignment="1" applyProtection="1">
      <alignment horizontal="center" vertical="center" wrapText="1"/>
      <protection locked="0"/>
    </xf>
    <xf numFmtId="0" fontId="53" fillId="10" borderId="13" xfId="7" applyFont="1" applyFill="1" applyBorder="1" applyAlignment="1" applyProtection="1">
      <alignment horizontal="center" vertical="center" wrapText="1"/>
      <protection locked="0"/>
    </xf>
    <xf numFmtId="0" fontId="17" fillId="0" borderId="3" xfId="7" applyFont="1" applyBorder="1" applyAlignment="1">
      <alignment horizontal="left" vertical="top" wrapText="1" indent="1"/>
    </xf>
    <xf numFmtId="0" fontId="17" fillId="0" borderId="0" xfId="7" applyFont="1" applyAlignment="1">
      <alignment horizontal="left" vertical="top" wrapText="1" indent="1"/>
    </xf>
    <xf numFmtId="0" fontId="21" fillId="10" borderId="65" xfId="7" applyFont="1" applyFill="1" applyBorder="1" applyAlignment="1" applyProtection="1">
      <alignment horizontal="center" vertical="top" wrapText="1"/>
      <protection locked="0"/>
    </xf>
    <xf numFmtId="0" fontId="21" fillId="10" borderId="46" xfId="7" applyFont="1" applyFill="1" applyBorder="1" applyAlignment="1" applyProtection="1">
      <alignment horizontal="center" vertical="top" wrapText="1"/>
      <protection locked="0"/>
    </xf>
    <xf numFmtId="0" fontId="21" fillId="10" borderId="48" xfId="7" applyFont="1" applyFill="1" applyBorder="1" applyAlignment="1" applyProtection="1">
      <alignment horizontal="center" vertical="top" wrapText="1"/>
      <protection locked="0"/>
    </xf>
    <xf numFmtId="0" fontId="21" fillId="10" borderId="49" xfId="7" applyFont="1" applyFill="1" applyBorder="1" applyAlignment="1" applyProtection="1">
      <alignment horizontal="center" vertical="top" wrapText="1"/>
      <protection locked="0"/>
    </xf>
    <xf numFmtId="0" fontId="73" fillId="10" borderId="64" xfId="7" applyFont="1" applyFill="1" applyBorder="1" applyAlignment="1" applyProtection="1">
      <alignment horizontal="center"/>
      <protection locked="0"/>
    </xf>
    <xf numFmtId="0" fontId="17" fillId="0" borderId="25" xfId="7" applyFont="1" applyBorder="1" applyAlignment="1">
      <alignment horizontal="left" vertical="top" wrapText="1" indent="1"/>
    </xf>
    <xf numFmtId="0" fontId="17" fillId="0" borderId="3" xfId="7" applyFont="1" applyBorder="1" applyAlignment="1">
      <alignment horizontal="left" vertical="top" wrapText="1"/>
    </xf>
    <xf numFmtId="0" fontId="17" fillId="0" borderId="0" xfId="7" applyFont="1" applyAlignment="1">
      <alignment horizontal="left" vertical="top" wrapText="1"/>
    </xf>
    <xf numFmtId="0" fontId="39" fillId="10" borderId="10" xfId="8" applyFill="1" applyBorder="1" applyAlignment="1" applyProtection="1">
      <alignment horizontal="left" vertical="center"/>
      <protection locked="0"/>
    </xf>
    <xf numFmtId="0" fontId="16" fillId="10" borderId="10" xfId="7" applyFont="1" applyFill="1" applyBorder="1" applyAlignment="1" applyProtection="1">
      <alignment horizontal="left" vertical="center"/>
      <protection locked="0"/>
    </xf>
    <xf numFmtId="0" fontId="16" fillId="10" borderId="9" xfId="7" applyFont="1" applyFill="1" applyBorder="1" applyAlignment="1" applyProtection="1">
      <alignment horizontal="left" vertical="center"/>
      <protection locked="0"/>
    </xf>
    <xf numFmtId="0" fontId="40" fillId="5" borderId="45" xfId="7" applyFont="1" applyFill="1" applyBorder="1" applyAlignment="1" applyProtection="1">
      <alignment horizontal="center" wrapText="1"/>
      <protection locked="0"/>
    </xf>
    <xf numFmtId="0" fontId="40" fillId="5" borderId="47" xfId="7" applyFont="1" applyFill="1" applyBorder="1" applyAlignment="1" applyProtection="1">
      <alignment horizontal="center" wrapText="1"/>
      <protection locked="0"/>
    </xf>
    <xf numFmtId="0" fontId="16" fillId="10" borderId="45" xfId="7" applyFont="1" applyFill="1" applyBorder="1" applyAlignment="1" applyProtection="1">
      <alignment horizontal="center" vertical="center" wrapText="1"/>
      <protection locked="0"/>
    </xf>
    <xf numFmtId="0" fontId="16" fillId="10" borderId="47" xfId="7" applyFont="1" applyFill="1" applyBorder="1" applyAlignment="1" applyProtection="1">
      <alignment horizontal="center" vertical="center" wrapText="1"/>
      <protection locked="0"/>
    </xf>
    <xf numFmtId="0" fontId="16" fillId="10" borderId="46" xfId="7" applyFont="1" applyFill="1" applyBorder="1" applyAlignment="1" applyProtection="1">
      <alignment horizontal="center" vertical="center" wrapText="1"/>
      <protection locked="0"/>
    </xf>
    <xf numFmtId="0" fontId="16" fillId="10" borderId="61" xfId="7" applyFont="1" applyFill="1" applyBorder="1" applyAlignment="1" applyProtection="1">
      <alignment horizontal="center" vertical="center" wrapText="1"/>
      <protection locked="0"/>
    </xf>
    <xf numFmtId="0" fontId="16" fillId="10" borderId="62" xfId="7" applyFont="1" applyFill="1" applyBorder="1" applyAlignment="1" applyProtection="1">
      <alignment horizontal="center" vertical="center" wrapText="1"/>
      <protection locked="0"/>
    </xf>
    <xf numFmtId="0" fontId="16" fillId="10" borderId="57" xfId="7" applyFont="1" applyFill="1" applyBorder="1" applyAlignment="1" applyProtection="1">
      <alignment horizontal="center" vertical="center" wrapText="1"/>
      <protection locked="0"/>
    </xf>
    <xf numFmtId="0" fontId="25" fillId="4" borderId="58" xfId="7" applyFont="1" applyFill="1" applyBorder="1" applyAlignment="1">
      <alignment horizontal="center" wrapText="1"/>
    </xf>
    <xf numFmtId="0" fontId="25" fillId="4" borderId="13" xfId="7" applyFont="1" applyFill="1" applyBorder="1" applyAlignment="1">
      <alignment horizontal="center" wrapText="1"/>
    </xf>
    <xf numFmtId="0" fontId="25" fillId="4" borderId="45" xfId="7" applyFont="1" applyFill="1" applyBorder="1" applyAlignment="1">
      <alignment horizontal="center" wrapText="1"/>
    </xf>
    <xf numFmtId="0" fontId="53" fillId="10" borderId="58" xfId="7" applyFont="1" applyFill="1" applyBorder="1" applyAlignment="1" applyProtection="1">
      <alignment horizontal="center" vertical="center" wrapText="1"/>
      <protection locked="0"/>
    </xf>
    <xf numFmtId="0" fontId="16" fillId="10" borderId="58" xfId="7" applyFont="1" applyFill="1" applyBorder="1" applyAlignment="1" applyProtection="1">
      <alignment horizontal="center" vertical="center" wrapText="1"/>
      <protection locked="0"/>
    </xf>
    <xf numFmtId="0" fontId="16" fillId="10" borderId="13" xfId="7" applyFont="1" applyFill="1" applyBorder="1" applyAlignment="1" applyProtection="1">
      <alignment horizontal="center" vertical="center" wrapText="1"/>
      <protection locked="0"/>
    </xf>
    <xf numFmtId="0" fontId="16" fillId="10" borderId="59" xfId="7" applyFont="1" applyFill="1" applyBorder="1" applyAlignment="1" applyProtection="1">
      <alignment horizontal="center" vertical="center" wrapText="1"/>
      <protection locked="0"/>
    </xf>
    <xf numFmtId="0" fontId="16" fillId="10" borderId="60" xfId="7" applyFont="1" applyFill="1" applyBorder="1" applyAlignment="1" applyProtection="1">
      <alignment horizontal="center" vertical="center" wrapText="1"/>
      <protection locked="0"/>
    </xf>
    <xf numFmtId="0" fontId="42" fillId="10" borderId="61" xfId="7" applyFont="1" applyFill="1" applyBorder="1" applyAlignment="1" applyProtection="1">
      <alignment horizontal="center"/>
      <protection locked="0"/>
    </xf>
    <xf numFmtId="0" fontId="42" fillId="10" borderId="60" xfId="7" applyFont="1" applyFill="1" applyBorder="1" applyAlignment="1" applyProtection="1">
      <alignment horizontal="center"/>
      <protection locked="0"/>
    </xf>
    <xf numFmtId="0" fontId="4" fillId="10" borderId="61" xfId="7" applyFill="1" applyBorder="1" applyAlignment="1" applyProtection="1">
      <alignment horizontal="center"/>
      <protection locked="0"/>
    </xf>
    <xf numFmtId="0" fontId="4" fillId="10" borderId="62" xfId="7" applyFill="1" applyBorder="1" applyAlignment="1" applyProtection="1">
      <alignment horizontal="center"/>
      <protection locked="0"/>
    </xf>
    <xf numFmtId="0" fontId="4" fillId="10" borderId="57" xfId="7" applyFill="1" applyBorder="1" applyAlignment="1" applyProtection="1">
      <alignment horizontal="center"/>
      <protection locked="0"/>
    </xf>
    <xf numFmtId="0" fontId="4" fillId="10" borderId="48" xfId="7" applyFill="1" applyBorder="1" applyAlignment="1" applyProtection="1">
      <alignment horizontal="center"/>
      <protection locked="0"/>
    </xf>
    <xf numFmtId="0" fontId="4" fillId="10" borderId="49" xfId="7" applyFill="1" applyBorder="1" applyAlignment="1" applyProtection="1">
      <alignment horizontal="center"/>
      <protection locked="0"/>
    </xf>
    <xf numFmtId="0" fontId="25" fillId="0" borderId="0" xfId="7" applyFont="1" applyAlignment="1">
      <alignment horizontal="right"/>
    </xf>
    <xf numFmtId="0" fontId="18" fillId="0" borderId="3" xfId="7" applyFont="1" applyBorder="1" applyAlignment="1">
      <alignment horizontal="left"/>
    </xf>
    <xf numFmtId="0" fontId="18" fillId="0" borderId="0" xfId="7" applyFont="1" applyAlignment="1">
      <alignment horizontal="left"/>
    </xf>
    <xf numFmtId="0" fontId="16" fillId="10" borderId="47" xfId="7" applyFont="1" applyFill="1" applyBorder="1" applyAlignment="1" applyProtection="1">
      <alignment vertical="center"/>
      <protection locked="0"/>
    </xf>
    <xf numFmtId="0" fontId="53" fillId="10" borderId="10" xfId="7" applyFont="1" applyFill="1" applyBorder="1" applyAlignment="1" applyProtection="1">
      <alignment horizontal="left"/>
      <protection locked="0"/>
    </xf>
    <xf numFmtId="0" fontId="16" fillId="10" borderId="10" xfId="7" applyFont="1" applyFill="1" applyBorder="1" applyAlignment="1" applyProtection="1">
      <alignment horizontal="left"/>
      <protection locked="0"/>
    </xf>
    <xf numFmtId="0" fontId="39" fillId="10" borderId="47" xfId="8" applyFill="1" applyBorder="1" applyAlignment="1" applyProtection="1">
      <alignment horizontal="left" vertical="center"/>
      <protection locked="0"/>
    </xf>
    <xf numFmtId="0" fontId="40" fillId="10" borderId="47" xfId="7" applyFont="1" applyFill="1" applyBorder="1" applyAlignment="1" applyProtection="1">
      <alignment horizontal="left" vertical="center"/>
      <protection locked="0"/>
    </xf>
    <xf numFmtId="0" fontId="40" fillId="10" borderId="46" xfId="7" applyFont="1" applyFill="1" applyBorder="1" applyAlignment="1" applyProtection="1">
      <alignment horizontal="left" vertical="center"/>
      <protection locked="0"/>
    </xf>
    <xf numFmtId="0" fontId="54" fillId="10" borderId="47" xfId="7" applyFont="1" applyFill="1" applyBorder="1" applyAlignment="1" applyProtection="1">
      <alignment horizontal="left" vertical="center"/>
      <protection locked="0"/>
    </xf>
    <xf numFmtId="0" fontId="53" fillId="10" borderId="47" xfId="7" applyFont="1" applyFill="1" applyBorder="1" applyAlignment="1" applyProtection="1">
      <alignment horizontal="left"/>
      <protection locked="0"/>
    </xf>
    <xf numFmtId="0" fontId="16" fillId="10" borderId="47" xfId="7" applyFont="1" applyFill="1" applyBorder="1" applyAlignment="1" applyProtection="1">
      <alignment horizontal="left"/>
      <protection locked="0"/>
    </xf>
    <xf numFmtId="0" fontId="54" fillId="10" borderId="47" xfId="7" applyFont="1" applyFill="1" applyBorder="1" applyAlignment="1" applyProtection="1">
      <alignment vertical="center"/>
      <protection locked="0"/>
    </xf>
    <xf numFmtId="0" fontId="40" fillId="10" borderId="47" xfId="7" applyFont="1" applyFill="1" applyBorder="1" applyAlignment="1" applyProtection="1">
      <alignment vertical="center"/>
      <protection locked="0"/>
    </xf>
    <xf numFmtId="0" fontId="39" fillId="10" borderId="47" xfId="8" applyFill="1" applyBorder="1" applyAlignment="1" applyProtection="1">
      <alignment horizontal="left"/>
      <protection locked="0"/>
    </xf>
    <xf numFmtId="0" fontId="16" fillId="10" borderId="46" xfId="7" applyFont="1" applyFill="1" applyBorder="1" applyAlignment="1" applyProtection="1">
      <alignment horizontal="left"/>
      <protection locked="0"/>
    </xf>
    <xf numFmtId="0" fontId="47" fillId="10" borderId="11" xfId="7" applyFont="1" applyFill="1" applyBorder="1" applyAlignment="1" applyProtection="1">
      <alignment horizontal="left"/>
      <protection locked="0"/>
    </xf>
    <xf numFmtId="0" fontId="47" fillId="10" borderId="10" xfId="7" applyFont="1" applyFill="1" applyBorder="1" applyAlignment="1" applyProtection="1">
      <alignment horizontal="left"/>
      <protection locked="0"/>
    </xf>
    <xf numFmtId="0" fontId="47" fillId="10" borderId="9" xfId="7" applyFont="1" applyFill="1" applyBorder="1" applyAlignment="1" applyProtection="1">
      <alignment horizontal="left"/>
      <protection locked="0"/>
    </xf>
    <xf numFmtId="0" fontId="29" fillId="8" borderId="6" xfId="7" applyFont="1" applyFill="1" applyBorder="1" applyAlignment="1">
      <alignment horizontal="center" vertical="center"/>
    </xf>
    <xf numFmtId="0" fontId="29" fillId="8" borderId="5" xfId="7" applyFont="1" applyFill="1" applyBorder="1" applyAlignment="1">
      <alignment horizontal="center" vertical="center"/>
    </xf>
    <xf numFmtId="0" fontId="29" fillId="8" borderId="4" xfId="7" applyFont="1" applyFill="1" applyBorder="1" applyAlignment="1">
      <alignment horizontal="center" vertical="center"/>
    </xf>
    <xf numFmtId="0" fontId="35" fillId="10" borderId="30" xfId="7" applyFont="1" applyFill="1" applyBorder="1" applyAlignment="1" applyProtection="1">
      <alignment horizontal="left" vertical="center"/>
      <protection locked="0"/>
    </xf>
    <xf numFmtId="0" fontId="35" fillId="10" borderId="31" xfId="7" applyFont="1" applyFill="1" applyBorder="1" applyAlignment="1" applyProtection="1">
      <alignment horizontal="left" vertical="center"/>
      <protection locked="0"/>
    </xf>
    <xf numFmtId="0" fontId="32" fillId="10" borderId="0" xfId="7" applyFont="1" applyFill="1" applyAlignment="1" applyProtection="1">
      <alignment horizontal="left" wrapText="1"/>
      <protection locked="0"/>
    </xf>
    <xf numFmtId="0" fontId="32" fillId="10" borderId="2" xfId="7" applyFont="1" applyFill="1" applyBorder="1" applyAlignment="1" applyProtection="1">
      <alignment horizontal="left" wrapText="1"/>
      <protection locked="0"/>
    </xf>
    <xf numFmtId="0" fontId="53" fillId="10" borderId="47" xfId="7" applyFont="1" applyFill="1" applyBorder="1" applyAlignment="1" applyProtection="1">
      <alignment vertical="center"/>
      <protection locked="0"/>
    </xf>
    <xf numFmtId="2" fontId="54" fillId="10" borderId="47" xfId="7" applyNumberFormat="1" applyFont="1" applyFill="1" applyBorder="1" applyAlignment="1" applyProtection="1">
      <alignment horizontal="left" vertical="center"/>
      <protection locked="0"/>
    </xf>
    <xf numFmtId="2" fontId="40" fillId="10" borderId="47" xfId="7" applyNumberFormat="1" applyFont="1" applyFill="1" applyBorder="1" applyAlignment="1" applyProtection="1">
      <alignment horizontal="left" vertical="center"/>
      <protection locked="0"/>
    </xf>
    <xf numFmtId="2" fontId="40" fillId="10" borderId="46" xfId="7" applyNumberFormat="1" applyFont="1" applyFill="1" applyBorder="1" applyAlignment="1" applyProtection="1">
      <alignment horizontal="left" vertical="center"/>
      <protection locked="0"/>
    </xf>
    <xf numFmtId="0" fontId="16" fillId="10" borderId="10" xfId="7" applyFont="1" applyFill="1" applyBorder="1" applyAlignment="1" applyProtection="1">
      <alignment vertical="center"/>
      <protection locked="0"/>
    </xf>
    <xf numFmtId="0" fontId="25" fillId="4" borderId="47" xfId="7" applyFont="1" applyFill="1" applyBorder="1" applyAlignment="1">
      <alignment horizontal="center" wrapText="1"/>
    </xf>
    <xf numFmtId="0" fontId="25" fillId="4" borderId="46" xfId="7" applyFont="1" applyFill="1" applyBorder="1" applyAlignment="1">
      <alignment horizontal="center" wrapText="1"/>
    </xf>
    <xf numFmtId="0" fontId="42" fillId="10" borderId="45" xfId="7" applyFont="1" applyFill="1" applyBorder="1" applyAlignment="1" applyProtection="1">
      <alignment horizontal="center"/>
      <protection locked="0"/>
    </xf>
    <xf numFmtId="0" fontId="42" fillId="10" borderId="13" xfId="7" applyFont="1" applyFill="1" applyBorder="1" applyAlignment="1" applyProtection="1">
      <alignment horizontal="center"/>
      <protection locked="0"/>
    </xf>
    <xf numFmtId="14" fontId="42" fillId="10" borderId="10" xfId="7" applyNumberFormat="1" applyFont="1" applyFill="1" applyBorder="1" applyAlignment="1" applyProtection="1">
      <alignment horizontal="center"/>
      <protection locked="0"/>
    </xf>
    <xf numFmtId="14" fontId="42" fillId="10" borderId="24" xfId="7" applyNumberFormat="1" applyFont="1" applyFill="1" applyBorder="1" applyAlignment="1" applyProtection="1">
      <alignment horizontal="center"/>
      <protection locked="0"/>
    </xf>
    <xf numFmtId="0" fontId="4" fillId="10" borderId="45" xfId="7" applyFill="1" applyBorder="1" applyAlignment="1" applyProtection="1">
      <alignment horizontal="center"/>
      <protection locked="0"/>
    </xf>
    <xf numFmtId="0" fontId="4" fillId="10" borderId="47" xfId="7" applyFill="1" applyBorder="1" applyAlignment="1" applyProtection="1">
      <alignment horizontal="center"/>
      <protection locked="0"/>
    </xf>
    <xf numFmtId="0" fontId="4" fillId="10" borderId="46" xfId="7" applyFill="1" applyBorder="1" applyAlignment="1" applyProtection="1">
      <alignment horizontal="center"/>
      <protection locked="0"/>
    </xf>
    <xf numFmtId="0" fontId="25" fillId="9" borderId="48" xfId="7" applyFont="1" applyFill="1" applyBorder="1" applyAlignment="1">
      <alignment horizontal="center" vertical="center"/>
    </xf>
    <xf numFmtId="0" fontId="71" fillId="0" borderId="3" xfId="7" applyFont="1" applyBorder="1" applyAlignment="1">
      <alignment horizontal="center" vertical="center"/>
    </xf>
    <xf numFmtId="0" fontId="71" fillId="0" borderId="0" xfId="7" applyFont="1" applyAlignment="1">
      <alignment horizontal="center" vertical="center"/>
    </xf>
    <xf numFmtId="0" fontId="71" fillId="0" borderId="2" xfId="7" applyFont="1" applyBorder="1" applyAlignment="1">
      <alignment horizontal="center" vertical="center"/>
    </xf>
    <xf numFmtId="0" fontId="21" fillId="10" borderId="64" xfId="7" applyFont="1" applyFill="1" applyBorder="1" applyAlignment="1" applyProtection="1">
      <alignment horizontal="center" vertical="center" wrapText="1"/>
      <protection locked="0"/>
    </xf>
    <xf numFmtId="0" fontId="21" fillId="10" borderId="66" xfId="7" applyFont="1" applyFill="1" applyBorder="1" applyAlignment="1" applyProtection="1">
      <alignment horizontal="center" vertical="center" wrapText="1"/>
      <protection locked="0"/>
    </xf>
    <xf numFmtId="0" fontId="73" fillId="10" borderId="64" xfId="7" applyFont="1" applyFill="1" applyBorder="1" applyAlignment="1" applyProtection="1">
      <alignment horizontal="center" vertical="top" wrapText="1"/>
      <protection locked="0"/>
    </xf>
    <xf numFmtId="0" fontId="73" fillId="10" borderId="66" xfId="7" applyFont="1" applyFill="1" applyBorder="1" applyAlignment="1" applyProtection="1">
      <alignment horizontal="center" vertical="top" wrapText="1"/>
      <protection locked="0"/>
    </xf>
    <xf numFmtId="0" fontId="21" fillId="10" borderId="48" xfId="7" applyFont="1" applyFill="1" applyBorder="1" applyAlignment="1" applyProtection="1">
      <alignment horizontal="center"/>
      <protection locked="0"/>
    </xf>
    <xf numFmtId="0" fontId="21" fillId="10" borderId="49" xfId="7" applyFont="1" applyFill="1" applyBorder="1" applyAlignment="1" applyProtection="1">
      <alignment horizontal="center"/>
      <protection locked="0"/>
    </xf>
    <xf numFmtId="0" fontId="17" fillId="0" borderId="3" xfId="7" applyFont="1" applyBorder="1" applyAlignment="1">
      <alignment horizontal="left"/>
    </xf>
    <xf numFmtId="0" fontId="17" fillId="0" borderId="0" xfId="7" applyFont="1" applyAlignment="1">
      <alignment horizontal="left"/>
    </xf>
    <xf numFmtId="0" fontId="17" fillId="0" borderId="25" xfId="7" applyFont="1" applyBorder="1" applyAlignment="1">
      <alignment horizontal="left"/>
    </xf>
    <xf numFmtId="0" fontId="4" fillId="10" borderId="48" xfId="7" applyFill="1" applyBorder="1" applyAlignment="1" applyProtection="1">
      <alignment horizontal="center" vertical="top" wrapText="1"/>
      <protection locked="0"/>
    </xf>
    <xf numFmtId="0" fontId="4" fillId="10" borderId="49" xfId="7" applyFill="1" applyBorder="1" applyAlignment="1" applyProtection="1">
      <alignment horizontal="center" vertical="top" wrapText="1"/>
      <protection locked="0"/>
    </xf>
    <xf numFmtId="0" fontId="21" fillId="10" borderId="65" xfId="7" applyFont="1" applyFill="1" applyBorder="1" applyAlignment="1" applyProtection="1">
      <alignment horizontal="center"/>
      <protection locked="0"/>
    </xf>
    <xf numFmtId="0" fontId="21" fillId="10" borderId="46" xfId="7" applyFont="1" applyFill="1" applyBorder="1" applyAlignment="1" applyProtection="1">
      <alignment horizontal="center"/>
      <protection locked="0"/>
    </xf>
    <xf numFmtId="0" fontId="17" fillId="0" borderId="3" xfId="7" applyFont="1" applyBorder="1" applyAlignment="1">
      <alignment horizontal="left" wrapText="1"/>
    </xf>
    <xf numFmtId="0" fontId="17" fillId="0" borderId="0" xfId="7" applyFont="1" applyAlignment="1">
      <alignment horizontal="left" wrapText="1"/>
    </xf>
    <xf numFmtId="0" fontId="42" fillId="10" borderId="21" xfId="7" applyFont="1" applyFill="1" applyBorder="1" applyAlignment="1" applyProtection="1">
      <protection locked="0"/>
    </xf>
    <xf numFmtId="0" fontId="42" fillId="10" borderId="13" xfId="7" applyFont="1" applyFill="1" applyBorder="1" applyAlignment="1" applyProtection="1">
      <protection locked="0"/>
    </xf>
    <xf numFmtId="0" fontId="50" fillId="10" borderId="21" xfId="8" applyFont="1" applyFill="1" applyBorder="1" applyAlignment="1" applyProtection="1">
      <alignment horizontal="left" vertical="center"/>
      <protection locked="0"/>
    </xf>
    <xf numFmtId="0" fontId="50" fillId="10" borderId="47" xfId="8" applyFont="1" applyFill="1" applyBorder="1" applyAlignment="1" applyProtection="1">
      <alignment horizontal="left" vertical="center"/>
      <protection locked="0"/>
    </xf>
    <xf numFmtId="0" fontId="50" fillId="10" borderId="46" xfId="8" applyFont="1" applyFill="1" applyBorder="1" applyAlignment="1" applyProtection="1">
      <alignment horizontal="left" vertical="center"/>
      <protection locked="0"/>
    </xf>
    <xf numFmtId="0" fontId="4" fillId="0" borderId="0" xfId="0" applyFont="1" applyAlignment="1"/>
    <xf numFmtId="0" fontId="4" fillId="0" borderId="2" xfId="0" applyFont="1" applyBorder="1" applyAlignment="1"/>
    <xf numFmtId="0" fontId="93" fillId="0" borderId="0" xfId="7" applyFont="1" applyAlignment="1" applyProtection="1">
      <alignment horizontal="center" vertical="top" wrapText="1"/>
      <protection locked="0"/>
    </xf>
    <xf numFmtId="0" fontId="93" fillId="0" borderId="2" xfId="7" applyFont="1" applyBorder="1" applyAlignment="1" applyProtection="1">
      <alignment horizontal="center" vertical="top" wrapText="1"/>
      <protection locked="0"/>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 xfId="0" applyFont="1" applyBorder="1" applyAlignment="1">
      <alignment horizontal="left" wrapText="1"/>
    </xf>
    <xf numFmtId="0" fontId="4" fillId="0" borderId="0" xfId="0" applyFont="1" applyAlignment="1">
      <alignment horizontal="left" wrapText="1"/>
    </xf>
    <xf numFmtId="0" fontId="93" fillId="10" borderId="65" xfId="0" applyFont="1" applyFill="1" applyBorder="1" applyAlignment="1"/>
    <xf numFmtId="0" fontId="93" fillId="10" borderId="46" xfId="0" applyFont="1" applyFill="1" applyBorder="1" applyAlignment="1"/>
    <xf numFmtId="0" fontId="17" fillId="0" borderId="3" xfId="7" applyFont="1" applyBorder="1" applyAlignment="1">
      <alignment horizontal="left" indent="1"/>
    </xf>
    <xf numFmtId="0" fontId="17" fillId="0" borderId="0" xfId="7" applyFont="1" applyAlignment="1">
      <alignment horizontal="left" indent="1"/>
    </xf>
    <xf numFmtId="0" fontId="17" fillId="0" borderId="25" xfId="7" applyFont="1" applyBorder="1" applyAlignment="1">
      <alignment horizontal="left" indent="1"/>
    </xf>
    <xf numFmtId="14" fontId="42" fillId="10" borderId="69" xfId="7" applyNumberFormat="1" applyFont="1" applyFill="1" applyBorder="1" applyAlignment="1" applyProtection="1">
      <alignment horizontal="center" vertical="top" wrapText="1"/>
      <protection locked="0"/>
    </xf>
    <xf numFmtId="0" fontId="42" fillId="10" borderId="33" xfId="7" applyFont="1" applyFill="1" applyBorder="1" applyAlignment="1" applyProtection="1">
      <alignment horizontal="center" vertical="top" wrapText="1"/>
      <protection locked="0"/>
    </xf>
    <xf numFmtId="0" fontId="42" fillId="10" borderId="32" xfId="7" applyFont="1" applyFill="1" applyBorder="1" applyAlignment="1" applyProtection="1">
      <alignment vertical="top" wrapText="1"/>
      <protection locked="0"/>
    </xf>
    <xf numFmtId="0" fontId="42" fillId="10" borderId="33" xfId="7" applyFont="1" applyFill="1" applyBorder="1" applyAlignment="1" applyProtection="1">
      <alignment vertical="top" wrapText="1"/>
      <protection locked="0"/>
    </xf>
    <xf numFmtId="2" fontId="18" fillId="0" borderId="45" xfId="6" applyNumberFormat="1" applyFont="1" applyBorder="1" applyAlignment="1">
      <alignment horizontal="center" vertical="center"/>
    </xf>
    <xf numFmtId="2" fontId="18" fillId="0" borderId="13" xfId="6" applyNumberFormat="1" applyFont="1" applyBorder="1" applyAlignment="1">
      <alignment horizontal="center" vertical="center"/>
    </xf>
    <xf numFmtId="0" fontId="25" fillId="0" borderId="18" xfId="7" applyFont="1" applyBorder="1" applyAlignment="1">
      <alignment horizontal="left" vertical="center" wrapText="1"/>
    </xf>
    <xf numFmtId="0" fontId="26" fillId="0" borderId="19" xfId="7" applyFont="1" applyBorder="1" applyAlignment="1">
      <alignment horizontal="left" vertical="center" wrapText="1"/>
    </xf>
    <xf numFmtId="0" fontId="27" fillId="0" borderId="19" xfId="7" applyFont="1" applyBorder="1" applyAlignment="1">
      <alignment vertical="center"/>
    </xf>
    <xf numFmtId="0" fontId="27" fillId="0" borderId="20" xfId="7" applyFont="1" applyBorder="1" applyAlignment="1">
      <alignment vertical="center"/>
    </xf>
    <xf numFmtId="0" fontId="22" fillId="0" borderId="3" xfId="7" applyFont="1" applyBorder="1" applyAlignment="1">
      <alignment horizontal="center" wrapText="1"/>
    </xf>
    <xf numFmtId="0" fontId="4" fillId="0" borderId="0" xfId="7" applyAlignment="1">
      <alignment horizontal="center" wrapText="1"/>
    </xf>
    <xf numFmtId="0" fontId="26" fillId="0" borderId="0" xfId="7" applyFont="1" applyAlignment="1">
      <alignment horizontal="center" vertical="top"/>
    </xf>
    <xf numFmtId="0" fontId="42" fillId="18" borderId="10" xfId="7" applyFont="1" applyFill="1" applyBorder="1" applyAlignment="1">
      <alignment horizontal="left"/>
    </xf>
    <xf numFmtId="0" fontId="42" fillId="18" borderId="9" xfId="7" applyFont="1" applyFill="1" applyBorder="1" applyAlignment="1">
      <alignment horizontal="left"/>
    </xf>
    <xf numFmtId="0" fontId="37" fillId="18" borderId="10" xfId="7" applyFont="1" applyFill="1" applyBorder="1" applyAlignment="1">
      <alignment horizontal="left"/>
    </xf>
    <xf numFmtId="0" fontId="37" fillId="18" borderId="10" xfId="7" applyFont="1" applyFill="1" applyBorder="1" applyAlignment="1">
      <alignment horizontal="left" wrapText="1"/>
    </xf>
    <xf numFmtId="0" fontId="37" fillId="18" borderId="9" xfId="7" applyFont="1" applyFill="1" applyBorder="1" applyAlignment="1">
      <alignment horizontal="left" wrapText="1"/>
    </xf>
    <xf numFmtId="0" fontId="25" fillId="0" borderId="0" xfId="7" applyFont="1" applyAlignment="1">
      <alignment horizontal="left" wrapText="1"/>
    </xf>
    <xf numFmtId="0" fontId="42" fillId="18" borderId="10" xfId="7" applyFont="1" applyFill="1" applyBorder="1" applyAlignment="1">
      <alignment horizontal="center"/>
    </xf>
    <xf numFmtId="0" fontId="37" fillId="18" borderId="10" xfId="7" applyFont="1" applyFill="1" applyBorder="1" applyAlignment="1">
      <alignment horizontal="center"/>
    </xf>
    <xf numFmtId="0" fontId="29" fillId="17" borderId="6" xfId="7" applyFont="1" applyFill="1" applyBorder="1" applyAlignment="1">
      <alignment horizontal="center" vertical="center"/>
    </xf>
    <xf numFmtId="0" fontId="29" fillId="17" borderId="5" xfId="7" applyFont="1" applyFill="1" applyBorder="1" applyAlignment="1">
      <alignment horizontal="center" vertical="center"/>
    </xf>
    <xf numFmtId="0" fontId="29" fillId="17" borderId="4" xfId="7" applyFont="1" applyFill="1" applyBorder="1" applyAlignment="1">
      <alignment horizontal="center" vertical="center"/>
    </xf>
    <xf numFmtId="0" fontId="18" fillId="0" borderId="0" xfId="7" applyFont="1" applyAlignment="1">
      <alignment horizontal="right" vertical="center" wrapText="1"/>
    </xf>
    <xf numFmtId="0" fontId="48" fillId="13" borderId="1" xfId="7" applyFont="1" applyFill="1" applyBorder="1" applyAlignment="1">
      <alignment horizontal="center" vertical="center"/>
    </xf>
    <xf numFmtId="0" fontId="48" fillId="13" borderId="8" xfId="7" applyFont="1" applyFill="1" applyBorder="1" applyAlignment="1">
      <alignment horizontal="center" vertical="center"/>
    </xf>
    <xf numFmtId="0" fontId="48" fillId="13" borderId="7" xfId="7" applyFont="1" applyFill="1" applyBorder="1" applyAlignment="1">
      <alignment horizontal="center" vertical="center"/>
    </xf>
    <xf numFmtId="0" fontId="33" fillId="10" borderId="10" xfId="7" applyFont="1" applyFill="1" applyBorder="1" applyAlignment="1" applyProtection="1">
      <alignment horizontal="left"/>
      <protection locked="0"/>
    </xf>
    <xf numFmtId="0" fontId="33" fillId="10" borderId="0" xfId="7" applyFont="1" applyFill="1" applyAlignment="1" applyProtection="1">
      <alignment horizontal="left"/>
      <protection locked="0"/>
    </xf>
    <xf numFmtId="0" fontId="33" fillId="10" borderId="2" xfId="7" applyFont="1" applyFill="1" applyBorder="1" applyAlignment="1" applyProtection="1">
      <alignment horizontal="left"/>
      <protection locked="0"/>
    </xf>
    <xf numFmtId="0" fontId="40" fillId="10" borderId="10" xfId="7" applyFont="1" applyFill="1" applyBorder="1" applyAlignment="1" applyProtection="1">
      <alignment vertical="center"/>
      <protection locked="0"/>
    </xf>
    <xf numFmtId="0" fontId="29" fillId="8" borderId="1" xfId="7" applyFont="1" applyFill="1" applyBorder="1" applyAlignment="1">
      <alignment horizontal="center" vertical="center"/>
    </xf>
    <xf numFmtId="0" fontId="29" fillId="8" borderId="8" xfId="7" applyFont="1" applyFill="1" applyBorder="1" applyAlignment="1">
      <alignment horizontal="center" vertical="center"/>
    </xf>
    <xf numFmtId="0" fontId="29" fillId="8" borderId="7" xfId="7" applyFont="1" applyFill="1" applyBorder="1" applyAlignment="1">
      <alignment horizontal="center" vertical="center"/>
    </xf>
    <xf numFmtId="0" fontId="32" fillId="10" borderId="8" xfId="7" applyFont="1" applyFill="1" applyBorder="1" applyAlignment="1" applyProtection="1">
      <alignment horizontal="left" wrapText="1"/>
      <protection locked="0"/>
    </xf>
    <xf numFmtId="0" fontId="32" fillId="10" borderId="7" xfId="7" applyFont="1" applyFill="1" applyBorder="1" applyAlignment="1" applyProtection="1">
      <alignment horizontal="left" wrapText="1"/>
      <protection locked="0"/>
    </xf>
    <xf numFmtId="0" fontId="25" fillId="9" borderId="49" xfId="7" applyFont="1" applyFill="1" applyBorder="1" applyAlignment="1">
      <alignment horizontal="center" vertical="center"/>
    </xf>
    <xf numFmtId="0" fontId="21" fillId="10" borderId="17" xfId="7" applyFont="1" applyFill="1" applyBorder="1" applyAlignment="1" applyProtection="1">
      <alignment horizontal="center"/>
      <protection locked="0"/>
    </xf>
    <xf numFmtId="0" fontId="21" fillId="10" borderId="10" xfId="7" applyFont="1" applyFill="1" applyBorder="1" applyAlignment="1" applyProtection="1">
      <alignment horizontal="center"/>
      <protection locked="0"/>
    </xf>
    <xf numFmtId="0" fontId="21" fillId="10" borderId="9" xfId="7" applyFont="1" applyFill="1" applyBorder="1" applyAlignment="1" applyProtection="1">
      <alignment horizontal="center"/>
      <protection locked="0"/>
    </xf>
    <xf numFmtId="0" fontId="82" fillId="0" borderId="0" xfId="0" applyFont="1" applyAlignment="1">
      <alignment horizontal="center"/>
    </xf>
    <xf numFmtId="0" fontId="83" fillId="0" borderId="0" xfId="0" applyFont="1" applyAlignment="1">
      <alignment horizontal="left"/>
    </xf>
    <xf numFmtId="0" fontId="85" fillId="0" borderId="0" xfId="0" applyFont="1" applyAlignment="1">
      <alignment horizontal="center" wrapText="1"/>
    </xf>
    <xf numFmtId="0" fontId="82" fillId="0" borderId="64" xfId="0" applyFont="1" applyBorder="1" applyAlignment="1">
      <alignment horizontal="left"/>
    </xf>
    <xf numFmtId="0" fontId="82" fillId="0" borderId="54" xfId="0" applyFont="1" applyBorder="1" applyAlignment="1">
      <alignment horizontal="left"/>
    </xf>
    <xf numFmtId="0" fontId="82" fillId="0" borderId="64" xfId="0" applyFont="1" applyBorder="1" applyAlignment="1"/>
    <xf numFmtId="0" fontId="82" fillId="0" borderId="66" xfId="0" applyFont="1" applyBorder="1" applyAlignment="1"/>
    <xf numFmtId="0" fontId="82" fillId="0" borderId="54" xfId="0" applyFont="1" applyBorder="1" applyAlignment="1"/>
    <xf numFmtId="0" fontId="82" fillId="0" borderId="55" xfId="0" applyFont="1" applyBorder="1" applyAlignment="1"/>
    <xf numFmtId="0" fontId="84" fillId="0" borderId="0" xfId="0" applyFont="1" applyAlignment="1">
      <alignment horizontal="center" wrapText="1"/>
    </xf>
    <xf numFmtId="0" fontId="82" fillId="0" borderId="3" xfId="0" applyFont="1" applyBorder="1" applyAlignment="1">
      <alignment horizontal="center"/>
    </xf>
    <xf numFmtId="0" fontId="82" fillId="0" borderId="1" xfId="0" applyFont="1" applyBorder="1" applyAlignment="1">
      <alignment horizontal="left"/>
    </xf>
    <xf numFmtId="0" fontId="82" fillId="0" borderId="8" xfId="0" applyFont="1" applyBorder="1" applyAlignment="1">
      <alignment horizontal="left"/>
    </xf>
    <xf numFmtId="0" fontId="82" fillId="0" borderId="7" xfId="0" applyFont="1" applyBorder="1" applyAlignment="1">
      <alignment horizontal="left"/>
    </xf>
    <xf numFmtId="0" fontId="85" fillId="21" borderId="0" xfId="0" applyFont="1" applyFill="1" applyAlignment="1">
      <alignment horizontal="center" wrapText="1"/>
    </xf>
    <xf numFmtId="0" fontId="82" fillId="0" borderId="0" xfId="0" applyFont="1" applyAlignment="1">
      <alignment horizontal="center" wrapText="1"/>
    </xf>
    <xf numFmtId="0" fontId="99" fillId="21" borderId="0" xfId="0" applyFont="1" applyFill="1" applyAlignment="1">
      <alignment horizontal="center" wrapText="1"/>
    </xf>
    <xf numFmtId="0" fontId="82" fillId="0" borderId="0" xfId="0" applyFont="1" applyAlignment="1">
      <alignment horizontal="left" wrapText="1"/>
    </xf>
    <xf numFmtId="0" fontId="82" fillId="0" borderId="0" xfId="0" applyFont="1" applyAlignment="1">
      <alignment horizontal="left"/>
    </xf>
    <xf numFmtId="0" fontId="43" fillId="15" borderId="15" xfId="0" applyFont="1" applyFill="1" applyBorder="1" applyAlignment="1">
      <alignment horizontal="center"/>
    </xf>
    <xf numFmtId="0" fontId="6" fillId="8" borderId="21" xfId="0" applyFont="1" applyFill="1" applyBorder="1" applyAlignment="1">
      <alignment horizontal="center"/>
    </xf>
    <xf numFmtId="0" fontId="6" fillId="8" borderId="47" xfId="0" applyFont="1" applyFill="1" applyBorder="1" applyAlignment="1">
      <alignment horizontal="center"/>
    </xf>
    <xf numFmtId="0" fontId="6" fillId="8" borderId="47" xfId="0" applyFont="1" applyFill="1" applyBorder="1" applyAlignment="1">
      <alignment horizontal="right"/>
    </xf>
    <xf numFmtId="0" fontId="66" fillId="14" borderId="15" xfId="0" applyFont="1" applyFill="1" applyBorder="1" applyAlignment="1">
      <alignment horizontal="center" vertical="center" wrapText="1"/>
    </xf>
    <xf numFmtId="0" fontId="18" fillId="15" borderId="37" xfId="6" applyFont="1" applyFill="1" applyBorder="1" applyAlignment="1">
      <alignment horizontal="center" vertical="center" wrapText="1"/>
    </xf>
    <xf numFmtId="0" fontId="18" fillId="15" borderId="38" xfId="6" applyFont="1" applyFill="1" applyBorder="1" applyAlignment="1">
      <alignment horizontal="center" vertical="center" wrapText="1"/>
    </xf>
    <xf numFmtId="0" fontId="18" fillId="15" borderId="32" xfId="6" applyFont="1" applyFill="1" applyBorder="1" applyAlignment="1">
      <alignment horizontal="center" vertical="center" wrapText="1"/>
    </xf>
    <xf numFmtId="0" fontId="65" fillId="14" borderId="21" xfId="6" applyFont="1" applyFill="1" applyBorder="1" applyAlignment="1">
      <alignment horizontal="center" vertical="center" wrapText="1"/>
    </xf>
    <xf numFmtId="0" fontId="65" fillId="14" borderId="15" xfId="6" applyFont="1" applyFill="1" applyBorder="1" applyAlignment="1">
      <alignment horizontal="center" vertical="center" wrapText="1"/>
    </xf>
    <xf numFmtId="0" fontId="67" fillId="14" borderId="15" xfId="0" applyFont="1" applyFill="1" applyBorder="1" applyAlignment="1">
      <alignment horizontal="center" vertical="center" wrapText="1"/>
    </xf>
    <xf numFmtId="0" fontId="11" fillId="14" borderId="15" xfId="6" applyFont="1" applyFill="1" applyBorder="1" applyAlignment="1">
      <alignment horizontal="center" vertical="center" wrapText="1"/>
    </xf>
    <xf numFmtId="0" fontId="10" fillId="0" borderId="21" xfId="13" applyFont="1" applyBorder="1" applyAlignment="1" applyProtection="1">
      <alignment horizontal="center" vertical="top" wrapText="1"/>
      <protection locked="0"/>
    </xf>
    <xf numFmtId="0" fontId="10" fillId="0" borderId="47" xfId="13" applyFont="1" applyBorder="1" applyAlignment="1" applyProtection="1">
      <alignment horizontal="center" vertical="top" wrapText="1"/>
      <protection locked="0"/>
    </xf>
    <xf numFmtId="0" fontId="10" fillId="0" borderId="46" xfId="13" applyFont="1" applyBorder="1" applyAlignment="1" applyProtection="1">
      <alignment horizontal="center" vertical="top" wrapText="1"/>
      <protection locked="0"/>
    </xf>
    <xf numFmtId="0" fontId="10" fillId="0" borderId="21" xfId="13" applyFont="1" applyBorder="1" applyAlignment="1">
      <alignment horizontal="center"/>
    </xf>
    <xf numFmtId="0" fontId="10" fillId="0" borderId="47" xfId="13" applyFont="1" applyBorder="1" applyAlignment="1">
      <alignment horizontal="center"/>
    </xf>
    <xf numFmtId="0" fontId="10" fillId="0" borderId="46" xfId="13" applyFont="1" applyBorder="1" applyAlignment="1">
      <alignment horizontal="center"/>
    </xf>
    <xf numFmtId="0" fontId="87" fillId="0" borderId="73" xfId="13" applyFont="1" applyBorder="1" applyAlignment="1">
      <alignment horizontal="left" vertical="center"/>
    </xf>
    <xf numFmtId="0" fontId="87" fillId="0" borderId="47" xfId="13" applyFont="1" applyBorder="1" applyAlignment="1">
      <alignment horizontal="left" vertical="center"/>
    </xf>
    <xf numFmtId="0" fontId="87" fillId="0" borderId="13" xfId="13" applyFont="1" applyBorder="1" applyAlignment="1">
      <alignment horizontal="left" vertical="center"/>
    </xf>
    <xf numFmtId="0" fontId="90" fillId="0" borderId="47" xfId="13" applyFont="1" applyBorder="1" applyAlignment="1">
      <alignment horizontal="center" vertical="center"/>
    </xf>
    <xf numFmtId="0" fontId="90" fillId="0" borderId="46" xfId="13" applyFont="1" applyBorder="1" applyAlignment="1">
      <alignment horizontal="center" vertical="center"/>
    </xf>
    <xf numFmtId="0" fontId="87" fillId="0" borderId="81" xfId="13" applyFont="1" applyBorder="1" applyAlignment="1">
      <alignment horizontal="center" vertical="top"/>
    </xf>
    <xf numFmtId="0" fontId="87" fillId="0" borderId="82" xfId="13" applyFont="1" applyBorder="1" applyAlignment="1">
      <alignment horizontal="center" vertical="top"/>
    </xf>
    <xf numFmtId="0" fontId="87" fillId="0" borderId="83" xfId="13" applyFont="1" applyBorder="1" applyAlignment="1">
      <alignment horizontal="center" vertical="top"/>
    </xf>
    <xf numFmtId="0" fontId="7" fillId="0" borderId="21" xfId="13" applyFont="1" applyBorder="1" applyAlignment="1">
      <alignment horizontal="center"/>
    </xf>
    <xf numFmtId="0" fontId="7" fillId="0" borderId="47" xfId="13" applyFont="1" applyBorder="1" applyAlignment="1">
      <alignment horizontal="center"/>
    </xf>
    <xf numFmtId="0" fontId="7" fillId="0" borderId="46" xfId="13" applyFont="1" applyBorder="1" applyAlignment="1">
      <alignment horizontal="center"/>
    </xf>
    <xf numFmtId="0" fontId="92" fillId="0" borderId="1" xfId="13" applyFont="1" applyBorder="1" applyAlignment="1">
      <alignment horizontal="left" vertical="top"/>
    </xf>
    <xf numFmtId="0" fontId="92" fillId="0" borderId="8" xfId="13" applyFont="1" applyBorder="1" applyAlignment="1">
      <alignment horizontal="left" vertical="top"/>
    </xf>
    <xf numFmtId="0" fontId="92" fillId="0" borderId="7" xfId="13" applyFont="1" applyBorder="1" applyAlignment="1">
      <alignment horizontal="left" vertical="top"/>
    </xf>
    <xf numFmtId="0" fontId="92" fillId="0" borderId="3" xfId="13" applyFont="1" applyBorder="1" applyAlignment="1">
      <alignment horizontal="left" vertical="top"/>
    </xf>
    <xf numFmtId="0" fontId="92" fillId="0" borderId="0" xfId="13" applyFont="1" applyAlignment="1">
      <alignment horizontal="left" vertical="top"/>
    </xf>
    <xf numFmtId="0" fontId="92" fillId="0" borderId="2" xfId="13" applyFont="1" applyBorder="1" applyAlignment="1">
      <alignment horizontal="left" vertical="top"/>
    </xf>
    <xf numFmtId="0" fontId="92" fillId="0" borderId="11" xfId="13" applyFont="1" applyBorder="1" applyAlignment="1">
      <alignment horizontal="left" vertical="top"/>
    </xf>
    <xf numFmtId="0" fontId="92" fillId="0" borderId="10" xfId="13" applyFont="1" applyBorder="1" applyAlignment="1">
      <alignment horizontal="left" vertical="top"/>
    </xf>
    <xf numFmtId="0" fontId="92" fillId="0" borderId="9" xfId="13" applyFont="1" applyBorder="1" applyAlignment="1">
      <alignment horizontal="left" vertical="top"/>
    </xf>
    <xf numFmtId="0" fontId="58" fillId="0" borderId="3" xfId="7" applyFont="1" applyBorder="1" applyAlignment="1">
      <alignment horizontal="left" vertical="center" wrapText="1"/>
    </xf>
    <xf numFmtId="0" fontId="58" fillId="0" borderId="0" xfId="7" applyFont="1" applyAlignment="1">
      <alignment horizontal="left" vertical="center" wrapText="1"/>
    </xf>
    <xf numFmtId="0" fontId="26" fillId="0" borderId="22" xfId="7" applyFont="1" applyBorder="1" applyAlignment="1">
      <alignment horizontal="left" vertical="center"/>
    </xf>
    <xf numFmtId="0" fontId="26" fillId="0" borderId="12" xfId="7" applyFont="1" applyBorder="1" applyAlignment="1">
      <alignment horizontal="left" vertical="center"/>
    </xf>
    <xf numFmtId="0" fontId="26" fillId="0" borderId="3" xfId="7" applyFont="1" applyBorder="1" applyAlignment="1">
      <alignment horizontal="left" vertical="top" wrapText="1"/>
    </xf>
    <xf numFmtId="0" fontId="26" fillId="0" borderId="0" xfId="7" applyFont="1" applyAlignment="1">
      <alignment horizontal="left" vertical="top" wrapText="1"/>
    </xf>
    <xf numFmtId="0" fontId="26" fillId="0" borderId="2" xfId="7" applyFont="1" applyBorder="1" applyAlignment="1">
      <alignment horizontal="left" vertical="top" wrapText="1"/>
    </xf>
    <xf numFmtId="0" fontId="29" fillId="12" borderId="6" xfId="7" applyFont="1" applyFill="1" applyBorder="1" applyAlignment="1">
      <alignment horizontal="center" vertical="center"/>
    </xf>
    <xf numFmtId="0" fontId="29" fillId="12" borderId="5" xfId="7" applyFont="1" applyFill="1" applyBorder="1" applyAlignment="1">
      <alignment horizontal="center" vertical="center"/>
    </xf>
    <xf numFmtId="0" fontId="29" fillId="12" borderId="4" xfId="7" applyFont="1" applyFill="1" applyBorder="1" applyAlignment="1">
      <alignment horizontal="center" vertical="center"/>
    </xf>
    <xf numFmtId="0" fontId="62" fillId="12" borderId="5" xfId="7" applyFont="1" applyFill="1" applyBorder="1" applyAlignment="1">
      <alignment horizontal="center"/>
    </xf>
    <xf numFmtId="0" fontId="62" fillId="12" borderId="4" xfId="7" applyFont="1" applyFill="1" applyBorder="1" applyAlignment="1">
      <alignment horizontal="center"/>
    </xf>
    <xf numFmtId="0" fontId="60" fillId="0" borderId="3" xfId="7" applyFont="1" applyBorder="1" applyAlignment="1">
      <alignment horizontal="center" vertical="center"/>
    </xf>
    <xf numFmtId="0" fontId="60" fillId="0" borderId="0" xfId="7" applyFont="1" applyAlignment="1">
      <alignment horizontal="center" vertical="center"/>
    </xf>
    <xf numFmtId="0" fontId="4" fillId="0" borderId="0" xfId="7" applyAlignment="1">
      <alignment horizontal="center" vertical="center" wrapText="1"/>
    </xf>
    <xf numFmtId="0" fontId="26" fillId="0" borderId="1" xfId="7" applyFont="1" applyBorder="1" applyAlignment="1">
      <alignment horizontal="left" vertical="center" wrapText="1"/>
    </xf>
    <xf numFmtId="0" fontId="26" fillId="0" borderId="8" xfId="7" applyFont="1" applyBorder="1" applyAlignment="1">
      <alignment horizontal="left" vertical="center" wrapText="1"/>
    </xf>
    <xf numFmtId="0" fontId="26" fillId="0" borderId="7" xfId="7" applyFont="1" applyBorder="1" applyAlignment="1">
      <alignment horizontal="left" vertical="center" wrapText="1"/>
    </xf>
    <xf numFmtId="0" fontId="0" fillId="0" borderId="0" xfId="0" applyAlignment="1">
      <alignment horizontal="center"/>
    </xf>
  </cellXfs>
  <cellStyles count="14">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Excel Built-in Normal" xfId="10" xr:uid="{00000000-0005-0000-0000-000004000000}"/>
    <cellStyle name="Hyperlink" xfId="8" xr:uid="{00000000-0005-0000-0000-000005000000}"/>
    <cellStyle name="Normal" xfId="0" builtinId="0"/>
    <cellStyle name="Normal 2" xfId="7" xr:uid="{00000000-0005-0000-0000-000007000000}"/>
    <cellStyle name="Normal 3" xfId="9" xr:uid="{00000000-0005-0000-0000-000008000000}"/>
    <cellStyle name="Normal 3 2" xfId="13" xr:uid="{00000000-0005-0000-0000-000009000000}"/>
    <cellStyle name="Normal 4" xfId="11" xr:uid="{00000000-0005-0000-0000-00000A000000}"/>
    <cellStyle name="Normal 5" xfId="12" xr:uid="{00000000-0005-0000-0000-00000B000000}"/>
    <cellStyle name="Normal_Supplier Process Qualification_Bookham" xfId="6" xr:uid="{00000000-0005-0000-0000-00000C000000}"/>
    <cellStyle name="Percent" xfId="1" xr:uid="{00000000-0005-0000-0000-00000D000000}"/>
  </cellStyles>
  <dxfs count="201">
    <dxf>
      <fill>
        <patternFill patternType="lightUp"/>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lightUp"/>
      </fill>
    </dxf>
    <dxf>
      <fill>
        <patternFill>
          <bgColor rgb="FFFF0000"/>
        </patternFill>
      </fill>
    </dxf>
    <dxf>
      <fill>
        <patternFill>
          <bgColor rgb="FFFFFF00"/>
        </patternFill>
      </fill>
    </dxf>
    <dxf>
      <fill>
        <patternFill>
          <bgColor rgb="FF92D05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FFFF00"/>
        </patternFill>
      </fill>
    </dxf>
    <dxf>
      <fill>
        <patternFill>
          <bgColor rgb="FF92D050"/>
        </patternFill>
      </fill>
    </dxf>
    <dxf>
      <fill>
        <patternFill patternType="lightUp"/>
      </fill>
    </dxf>
    <dxf>
      <fill>
        <patternFill patternType="lightUp"/>
      </fill>
    </dxf>
    <dxf>
      <fill>
        <patternFill>
          <bgColor rgb="FFFF0000"/>
        </patternFill>
      </fill>
    </dxf>
    <dxf>
      <fill>
        <patternFill>
          <bgColor rgb="FFFFFF00"/>
        </patternFill>
      </fill>
    </dxf>
    <dxf>
      <fill>
        <patternFill>
          <bgColor rgb="FF92D050"/>
        </patternFill>
      </fill>
    </dxf>
    <dxf>
      <fill>
        <patternFill patternType="lightUp"/>
      </fill>
    </dxf>
    <dxf>
      <fill>
        <patternFill patternType="lightUp"/>
      </fill>
    </dxf>
    <dxf>
      <fill>
        <patternFill patternType="lightUp"/>
      </fill>
    </dxf>
    <dxf>
      <fill>
        <patternFill>
          <bgColor rgb="FFFF0000"/>
        </patternFill>
      </fill>
    </dxf>
    <dxf>
      <fill>
        <patternFill>
          <bgColor rgb="FFFFFF00"/>
        </patternFill>
      </fill>
    </dxf>
    <dxf>
      <fill>
        <patternFill>
          <bgColor rgb="FF92D05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lightUp"/>
      </fill>
    </dxf>
    <dxf>
      <fill>
        <patternFill>
          <bgColor rgb="FFFF0000"/>
        </patternFill>
      </fill>
    </dxf>
    <dxf>
      <fill>
        <patternFill>
          <bgColor rgb="FFFFFF00"/>
        </patternFill>
      </fill>
    </dxf>
    <dxf>
      <fill>
        <patternFill>
          <bgColor rgb="FF92D050"/>
        </patternFill>
      </fill>
    </dxf>
    <dxf>
      <font>
        <color theme="0"/>
      </font>
      <fill>
        <patternFill>
          <bgColor theme="0"/>
        </patternFill>
      </fill>
    </dxf>
    <dxf>
      <fill>
        <patternFill>
          <bgColor rgb="FFFF0000"/>
        </patternFill>
      </fill>
    </dxf>
    <dxf>
      <fill>
        <patternFill>
          <bgColor rgb="FFFFFF00"/>
        </patternFill>
      </fill>
    </dxf>
    <dxf>
      <fill>
        <patternFill>
          <bgColor rgb="FF92D050"/>
        </patternFill>
      </fill>
    </dxf>
    <dxf>
      <font>
        <color theme="0"/>
      </font>
      <fill>
        <patternFill>
          <bgColor theme="0"/>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bgColor rgb="FFFF0000"/>
        </patternFill>
      </fill>
    </dxf>
    <dxf>
      <fill>
        <patternFill>
          <bgColor rgb="FFFFFF00"/>
        </patternFill>
      </fill>
    </dxf>
    <dxf>
      <fill>
        <patternFill>
          <bgColor rgb="FF92D050"/>
        </patternFill>
      </fill>
    </dxf>
    <dxf>
      <fill>
        <patternFill patternType="lightUp"/>
      </fill>
    </dxf>
    <dxf>
      <fill>
        <patternFill patternType="lightUp"/>
      </fill>
    </dxf>
    <dxf>
      <fill>
        <patternFill patternType="lightUp"/>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bgColor rgb="FFFF0000"/>
        </patternFill>
      </fill>
    </dxf>
    <dxf>
      <font>
        <color rgb="FF9C0006"/>
      </font>
      <fill>
        <patternFill>
          <bgColor rgb="FFFFC7CE"/>
        </patternFill>
      </fill>
    </dxf>
    <dxf>
      <fill>
        <patternFill>
          <bgColor rgb="FFFF0000"/>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bgColor rgb="FFFF0000"/>
        </patternFill>
      </fill>
    </dxf>
    <dxf>
      <fill>
        <patternFill>
          <bgColor rgb="FFFFFF00"/>
        </patternFill>
      </fill>
    </dxf>
    <dxf>
      <fill>
        <patternFill>
          <bgColor rgb="FF92D050"/>
        </patternFill>
      </fill>
    </dxf>
    <dxf>
      <fill>
        <patternFill patternType="lightUp"/>
      </fill>
    </dxf>
    <dxf>
      <font>
        <b val="0"/>
        <i val="0"/>
        <color theme="1"/>
      </font>
      <fill>
        <patternFill>
          <bgColor theme="9" tint="0.39994506668294322"/>
        </patternFill>
      </fill>
    </dxf>
    <dxf>
      <font>
        <color rgb="FF002060"/>
      </font>
      <fill>
        <patternFill>
          <bgColor theme="7" tint="0.59996337778862885"/>
        </patternFill>
      </fill>
    </dxf>
    <dxf>
      <font>
        <color auto="1"/>
      </font>
      <fill>
        <gradientFill degree="45">
          <stop position="0">
            <color theme="0" tint="-0.49803155613879818"/>
          </stop>
          <stop position="1">
            <color theme="0" tint="-0.1490218817712943"/>
          </stop>
        </gradientFill>
      </fill>
    </dxf>
    <dxf>
      <fill>
        <patternFill>
          <bgColor theme="7" tint="0.79992065187536243"/>
        </patternFill>
      </fill>
    </dxf>
    <dxf>
      <fill>
        <patternFill patternType="lightUp"/>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FF00"/>
        </patternFill>
      </fill>
    </dxf>
    <dxf>
      <fill>
        <patternFill>
          <bgColor rgb="FF92D050"/>
        </patternFill>
      </fill>
    </dxf>
    <dxf>
      <font>
        <color theme="0"/>
      </font>
      <fill>
        <patternFill>
          <bgColor theme="0"/>
        </patternFill>
      </fill>
    </dxf>
    <dxf>
      <fill>
        <patternFill>
          <bgColor rgb="FFFF0000"/>
        </patternFill>
      </fill>
    </dxf>
    <dxf>
      <fill>
        <patternFill>
          <bgColor rgb="FFFFFF00"/>
        </patternFill>
      </fill>
    </dxf>
    <dxf>
      <fill>
        <patternFill>
          <bgColor rgb="FF92D050"/>
        </patternFill>
      </fill>
    </dxf>
    <dxf>
      <font>
        <color theme="0"/>
      </font>
      <fill>
        <patternFill>
          <bgColor theme="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F7819A"/>
      <color rgb="FFFFFFCC"/>
      <color rgb="FFE0F6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17058191777932"/>
          <c:y val="0.10711387565464067"/>
          <c:w val="0.5426965819820696"/>
          <c:h val="0.77723691627873148"/>
        </c:manualLayout>
      </c:layout>
      <c:radarChart>
        <c:radarStyle val="marker"/>
        <c:varyColors val="0"/>
        <c:ser>
          <c:idx val="0"/>
          <c:order val="0"/>
          <c:spPr>
            <a:ln w="28575" cap="rnd">
              <a:solidFill>
                <a:schemeClr val="accent1"/>
              </a:solidFill>
              <a:round/>
            </a:ln>
            <a:effectLst/>
          </c:spPr>
          <c:marker>
            <c:symbol val="none"/>
          </c:marker>
          <c:cat>
            <c:strLit>
              <c:ptCount val="7"/>
              <c:pt idx="0">
                <c:v>1.0 Quality Management System </c:v>
              </c:pt>
              <c:pt idx="1">
                <c:v>2.0 Management Commitment</c:v>
              </c:pt>
              <c:pt idx="2">
                <c:v>3.0 Resource Management</c:v>
              </c:pt>
              <c:pt idx="3">
                <c:v>4.0 Storage, Packaging, Preservation and Shipping</c:v>
              </c:pt>
              <c:pt idx="4">
                <c:v>5.0 Product Realization</c:v>
              </c:pt>
              <c:pt idx="5">
                <c:v>6.0 In Process Control</c:v>
              </c:pt>
              <c:pt idx="6">
                <c:v>7.0 Measurement Analysis &amp; Improvement</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2C36-4B94-BFC7-99F4A8401D62}"/>
            </c:ext>
          </c:extLst>
        </c:ser>
        <c:ser>
          <c:idx val="1"/>
          <c:order val="1"/>
          <c:spPr>
            <a:ln w="28575" cap="rnd">
              <a:solidFill>
                <a:schemeClr val="accent2"/>
              </a:solidFill>
              <a:round/>
            </a:ln>
            <a:effectLst/>
          </c:spPr>
          <c:marker>
            <c:symbol val="none"/>
          </c:marker>
          <c:cat>
            <c:strLit>
              <c:ptCount val="7"/>
              <c:pt idx="0">
                <c:v>1.0 Quality Management System </c:v>
              </c:pt>
              <c:pt idx="1">
                <c:v>2.0 Management Commitment</c:v>
              </c:pt>
              <c:pt idx="2">
                <c:v>3.0 Resource Management</c:v>
              </c:pt>
              <c:pt idx="3">
                <c:v>4.0 Storage, Packaging, Preservation and Shipping</c:v>
              </c:pt>
              <c:pt idx="4">
                <c:v>5.0 Product Realization</c:v>
              </c:pt>
              <c:pt idx="5">
                <c:v>6.0 In Process Control</c:v>
              </c:pt>
              <c:pt idx="6">
                <c:v>7.0 Measurement Analysis &amp; Improvement</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1-2C36-4B94-BFC7-99F4A8401D62}"/>
            </c:ext>
          </c:extLst>
        </c:ser>
        <c:dLbls>
          <c:showLegendKey val="0"/>
          <c:showVal val="0"/>
          <c:showCatName val="0"/>
          <c:showSerName val="0"/>
          <c:showPercent val="0"/>
          <c:showBubbleSize val="0"/>
        </c:dLbls>
        <c:axId val="502738496"/>
        <c:axId val="502734232"/>
      </c:radarChart>
      <c:catAx>
        <c:axId val="502738496"/>
        <c:scaling>
          <c:orientation val="minMax"/>
        </c:scaling>
        <c:delete val="1"/>
        <c:axPos val="b"/>
        <c:numFmt formatCode="General" sourceLinked="1"/>
        <c:majorTickMark val="none"/>
        <c:minorTickMark val="none"/>
        <c:tickLblPos val="nextTo"/>
        <c:crossAx val="502734232"/>
        <c:crosses val="autoZero"/>
        <c:auto val="1"/>
        <c:lblAlgn val="ctr"/>
        <c:lblOffset val="100"/>
        <c:noMultiLvlLbl val="0"/>
      </c:catAx>
      <c:valAx>
        <c:axId val="50273423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2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738496"/>
        <c:crosses val="autoZero"/>
        <c:crossBetween val="between"/>
        <c:majorUnit val="20"/>
        <c:minorUnit val="4"/>
      </c:valAx>
      <c:spPr>
        <a:solidFill>
          <a:schemeClr val="accent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gradFill flip="none" rotWithShape="1">
        <a:gsLst>
          <a:gs pos="0">
            <a:schemeClr val="accent1">
              <a:lumMod val="0"/>
              <a:lumOff val="100000"/>
            </a:schemeClr>
          </a:gs>
          <a:gs pos="35000">
            <a:schemeClr val="accent1">
              <a:lumMod val="0"/>
              <a:lumOff val="100000"/>
            </a:schemeClr>
          </a:gs>
          <a:gs pos="100000">
            <a:schemeClr val="accent1">
              <a:lumMod val="100000"/>
            </a:schemeClr>
          </a:gs>
        </a:gsLst>
        <a:path path="circle">
          <a:fillToRect l="50000" t="-80000" r="50000" b="180000"/>
        </a:path>
        <a:tileRect/>
      </a:gra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3097112860893"/>
          <c:y val="0.12300650766236575"/>
          <c:w val="0.76764046032707445"/>
          <c:h val="0.72524193531158376"/>
        </c:manualLayout>
      </c:layout>
      <c:radarChart>
        <c:radarStyle val="marker"/>
        <c:varyColors val="0"/>
        <c:ser>
          <c:idx val="1"/>
          <c:order val="0"/>
          <c:tx>
            <c:strRef>
              <c:f>'SQ Audit Review'!$B$17</c:f>
              <c:strCache>
                <c:ptCount val="1"/>
                <c:pt idx="0">
                  <c:v>Red</c:v>
                </c:pt>
              </c:strCache>
            </c:strRef>
          </c:tx>
          <c:spPr>
            <a:ln w="9525" cap="rnd">
              <a:solidFill>
                <a:srgbClr val="FF0000"/>
              </a:solidFill>
              <a:prstDash val="dash"/>
              <a:round/>
            </a:ln>
            <a:effectLst/>
          </c:spPr>
          <c:marker>
            <c:symbol val="circle"/>
            <c:size val="5"/>
            <c:spPr>
              <a:solidFill>
                <a:schemeClr val="accent2"/>
              </a:solidFill>
              <a:ln w="9525">
                <a:solidFill>
                  <a:srgbClr val="FF0000"/>
                </a:solidFill>
                <a:prstDash val="dash"/>
              </a:ln>
              <a:effectLst/>
            </c:spPr>
          </c:marker>
          <c:cat>
            <c:strRef>
              <c:f>'SQ Audit Review'!$A$18:$A$26</c:f>
              <c:strCache>
                <c:ptCount val="9"/>
                <c:pt idx="0">
                  <c:v>1.0 Quality Mgmt System</c:v>
                </c:pt>
                <c:pt idx="1">
                  <c:v>2.0 Mgmt Commitment</c:v>
                </c:pt>
                <c:pt idx="2">
                  <c:v>3.0 Resource Mgmt</c:v>
                </c:pt>
                <c:pt idx="3">
                  <c:v>4.0 Storage, Packaging, Preservation and Shipping</c:v>
                </c:pt>
                <c:pt idx="4">
                  <c:v>5.0 Product Realization</c:v>
                </c:pt>
                <c:pt idx="5">
                  <c:v>6.0 Incoming Material</c:v>
                </c:pt>
                <c:pt idx="6">
                  <c:v>7.0 In Process Control</c:v>
                </c:pt>
                <c:pt idx="7">
                  <c:v>8.0 Measurement Analysis &amp; Improvement</c:v>
                </c:pt>
                <c:pt idx="8">
                  <c:v>9.0 Commercial Considerations</c:v>
                </c:pt>
              </c:strCache>
            </c:strRef>
          </c:cat>
          <c:val>
            <c:numRef>
              <c:f>'SQ Audit Review'!$B$18:$B$26</c:f>
              <c:numCache>
                <c:formatCode>General</c:formatCode>
                <c:ptCount val="9"/>
                <c:pt idx="0">
                  <c:v>2</c:v>
                </c:pt>
                <c:pt idx="1">
                  <c:v>2</c:v>
                </c:pt>
                <c:pt idx="2">
                  <c:v>2</c:v>
                </c:pt>
                <c:pt idx="3">
                  <c:v>2</c:v>
                </c:pt>
                <c:pt idx="4">
                  <c:v>2</c:v>
                </c:pt>
                <c:pt idx="5">
                  <c:v>2</c:v>
                </c:pt>
                <c:pt idx="6">
                  <c:v>2</c:v>
                </c:pt>
                <c:pt idx="7">
                  <c:v>2</c:v>
                </c:pt>
                <c:pt idx="8">
                  <c:v>2</c:v>
                </c:pt>
              </c:numCache>
            </c:numRef>
          </c:val>
          <c:extLst>
            <c:ext xmlns:c16="http://schemas.microsoft.com/office/drawing/2014/chart" uri="{C3380CC4-5D6E-409C-BE32-E72D297353CC}">
              <c16:uniqueId val="{00000000-7EF5-43F9-9882-98C4D7D6A652}"/>
            </c:ext>
          </c:extLst>
        </c:ser>
        <c:ser>
          <c:idx val="2"/>
          <c:order val="1"/>
          <c:tx>
            <c:strRef>
              <c:f>'SQ Audit Review'!$C$17</c:f>
              <c:strCache>
                <c:ptCount val="1"/>
                <c:pt idx="0">
                  <c:v>Yellow</c:v>
                </c:pt>
              </c:strCache>
            </c:strRef>
          </c:tx>
          <c:spPr>
            <a:ln w="6350" cap="rnd">
              <a:solidFill>
                <a:srgbClr val="FFC000"/>
              </a:solidFill>
              <a:prstDash val="dash"/>
              <a:round/>
            </a:ln>
            <a:effectLst/>
          </c:spPr>
          <c:marker>
            <c:symbol val="circle"/>
            <c:size val="5"/>
            <c:spPr>
              <a:solidFill>
                <a:schemeClr val="accent3"/>
              </a:solidFill>
              <a:ln w="6350">
                <a:solidFill>
                  <a:srgbClr val="FFC000"/>
                </a:solidFill>
                <a:prstDash val="dash"/>
              </a:ln>
              <a:effectLst/>
            </c:spPr>
          </c:marker>
          <c:cat>
            <c:strRef>
              <c:f>'SQ Audit Review'!$A$18:$A$26</c:f>
              <c:strCache>
                <c:ptCount val="9"/>
                <c:pt idx="0">
                  <c:v>1.0 Quality Mgmt System</c:v>
                </c:pt>
                <c:pt idx="1">
                  <c:v>2.0 Mgmt Commitment</c:v>
                </c:pt>
                <c:pt idx="2">
                  <c:v>3.0 Resource Mgmt</c:v>
                </c:pt>
                <c:pt idx="3">
                  <c:v>4.0 Storage, Packaging, Preservation and Shipping</c:v>
                </c:pt>
                <c:pt idx="4">
                  <c:v>5.0 Product Realization</c:v>
                </c:pt>
                <c:pt idx="5">
                  <c:v>6.0 Incoming Material</c:v>
                </c:pt>
                <c:pt idx="6">
                  <c:v>7.0 In Process Control</c:v>
                </c:pt>
                <c:pt idx="7">
                  <c:v>8.0 Measurement Analysis &amp; Improvement</c:v>
                </c:pt>
                <c:pt idx="8">
                  <c:v>9.0 Commercial Considerations</c:v>
                </c:pt>
              </c:strCache>
            </c:strRef>
          </c:cat>
          <c:val>
            <c:numRef>
              <c:f>'SQ Audit Review'!$C$18:$C$26</c:f>
              <c:numCache>
                <c:formatCode>General</c:formatCode>
                <c:ptCount val="9"/>
                <c:pt idx="0">
                  <c:v>2.5</c:v>
                </c:pt>
                <c:pt idx="1">
                  <c:v>2.5</c:v>
                </c:pt>
                <c:pt idx="2">
                  <c:v>2.5</c:v>
                </c:pt>
                <c:pt idx="3">
                  <c:v>2.5</c:v>
                </c:pt>
                <c:pt idx="4">
                  <c:v>2.5</c:v>
                </c:pt>
                <c:pt idx="5">
                  <c:v>2.5</c:v>
                </c:pt>
                <c:pt idx="6">
                  <c:v>2.5</c:v>
                </c:pt>
                <c:pt idx="7">
                  <c:v>2.5</c:v>
                </c:pt>
                <c:pt idx="8">
                  <c:v>2.5</c:v>
                </c:pt>
              </c:numCache>
            </c:numRef>
          </c:val>
          <c:extLst>
            <c:ext xmlns:c16="http://schemas.microsoft.com/office/drawing/2014/chart" uri="{C3380CC4-5D6E-409C-BE32-E72D297353CC}">
              <c16:uniqueId val="{00000001-7EF5-43F9-9882-98C4D7D6A652}"/>
            </c:ext>
          </c:extLst>
        </c:ser>
        <c:ser>
          <c:idx val="3"/>
          <c:order val="2"/>
          <c:tx>
            <c:strRef>
              <c:f>'SQ Audit Review'!$D$17</c:f>
              <c:strCache>
                <c:ptCount val="1"/>
                <c:pt idx="0">
                  <c:v>Green</c:v>
                </c:pt>
              </c:strCache>
            </c:strRef>
          </c:tx>
          <c:spPr>
            <a:ln w="6350" cap="rnd">
              <a:solidFill>
                <a:srgbClr val="00B050"/>
              </a:solidFill>
              <a:prstDash val="dash"/>
              <a:round/>
            </a:ln>
            <a:effectLst/>
          </c:spPr>
          <c:marker>
            <c:symbol val="circle"/>
            <c:size val="5"/>
            <c:spPr>
              <a:solidFill>
                <a:schemeClr val="accent4"/>
              </a:solidFill>
              <a:ln w="6350">
                <a:solidFill>
                  <a:srgbClr val="00B050"/>
                </a:solidFill>
                <a:prstDash val="dash"/>
              </a:ln>
              <a:effectLst/>
            </c:spPr>
          </c:marker>
          <c:cat>
            <c:strRef>
              <c:f>'SQ Audit Review'!$A$18:$A$26</c:f>
              <c:strCache>
                <c:ptCount val="9"/>
                <c:pt idx="0">
                  <c:v>1.0 Quality Mgmt System</c:v>
                </c:pt>
                <c:pt idx="1">
                  <c:v>2.0 Mgmt Commitment</c:v>
                </c:pt>
                <c:pt idx="2">
                  <c:v>3.0 Resource Mgmt</c:v>
                </c:pt>
                <c:pt idx="3">
                  <c:v>4.0 Storage, Packaging, Preservation and Shipping</c:v>
                </c:pt>
                <c:pt idx="4">
                  <c:v>5.0 Product Realization</c:v>
                </c:pt>
                <c:pt idx="5">
                  <c:v>6.0 Incoming Material</c:v>
                </c:pt>
                <c:pt idx="6">
                  <c:v>7.0 In Process Control</c:v>
                </c:pt>
                <c:pt idx="7">
                  <c:v>8.0 Measurement Analysis &amp; Improvement</c:v>
                </c:pt>
                <c:pt idx="8">
                  <c:v>9.0 Commercial Considerations</c:v>
                </c:pt>
              </c:strCache>
            </c:strRef>
          </c:cat>
          <c:val>
            <c:numRef>
              <c:f>'SQ Audit Review'!$D$18:$D$26</c:f>
              <c:numCache>
                <c:formatCode>0.0</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2-7EF5-43F9-9882-98C4D7D6A652}"/>
            </c:ext>
          </c:extLst>
        </c:ser>
        <c:ser>
          <c:idx val="4"/>
          <c:order val="3"/>
          <c:tx>
            <c:strRef>
              <c:f>'SQ Audit Review'!$E$17</c:f>
              <c:strCache>
                <c:ptCount val="1"/>
                <c:pt idx="0">
                  <c:v>Supplier  Score</c:v>
                </c:pt>
              </c:strCache>
            </c:strRef>
          </c:tx>
          <c:spPr>
            <a:ln w="19050" cap="rnd">
              <a:solidFill>
                <a:schemeClr val="bg1">
                  <a:lumMod val="50000"/>
                </a:schemeClr>
              </a:solidFill>
              <a:prstDash val="solid"/>
              <a:round/>
            </a:ln>
            <a:effectLst/>
          </c:spPr>
          <c:marker>
            <c:symbol val="circle"/>
            <c:size val="5"/>
            <c:spPr>
              <a:solidFill>
                <a:schemeClr val="accent5"/>
              </a:solidFill>
              <a:ln w="19050">
                <a:solidFill>
                  <a:schemeClr val="bg1">
                    <a:lumMod val="50000"/>
                  </a:schemeClr>
                </a:solidFill>
                <a:prstDash val="solid"/>
              </a:ln>
              <a:effectLst/>
            </c:spPr>
          </c:marker>
          <c:cat>
            <c:strRef>
              <c:f>'SQ Audit Review'!$A$18:$A$26</c:f>
              <c:strCache>
                <c:ptCount val="9"/>
                <c:pt idx="0">
                  <c:v>1.0 Quality Mgmt System</c:v>
                </c:pt>
                <c:pt idx="1">
                  <c:v>2.0 Mgmt Commitment</c:v>
                </c:pt>
                <c:pt idx="2">
                  <c:v>3.0 Resource Mgmt</c:v>
                </c:pt>
                <c:pt idx="3">
                  <c:v>4.0 Storage, Packaging, Preservation and Shipping</c:v>
                </c:pt>
                <c:pt idx="4">
                  <c:v>5.0 Product Realization</c:v>
                </c:pt>
                <c:pt idx="5">
                  <c:v>6.0 Incoming Material</c:v>
                </c:pt>
                <c:pt idx="6">
                  <c:v>7.0 In Process Control</c:v>
                </c:pt>
                <c:pt idx="7">
                  <c:v>8.0 Measurement Analysis &amp; Improvement</c:v>
                </c:pt>
                <c:pt idx="8">
                  <c:v>9.0 Commercial Considerations</c:v>
                </c:pt>
              </c:strCache>
            </c:strRef>
          </c:cat>
          <c:val>
            <c:numRef>
              <c:f>'SQ Audit Review'!$E$18:$E$26</c:f>
              <c:numCache>
                <c:formatCode>0.00</c:formatCode>
                <c:ptCount val="9"/>
                <c:pt idx="0">
                  <c:v>0</c:v>
                </c:pt>
                <c:pt idx="1">
                  <c:v>0</c:v>
                </c:pt>
                <c:pt idx="2">
                  <c:v>0</c:v>
                </c:pt>
                <c:pt idx="3">
                  <c:v>0</c:v>
                </c:pt>
                <c:pt idx="4">
                  <c:v>0</c:v>
                </c:pt>
                <c:pt idx="5">
                  <c:v>0</c:v>
                </c:pt>
                <c:pt idx="6">
                  <c:v>0</c:v>
                </c:pt>
                <c:pt idx="7">
                  <c:v>0</c:v>
                </c:pt>
                <c:pt idx="8">
                  <c:v>1.72</c:v>
                </c:pt>
              </c:numCache>
            </c:numRef>
          </c:val>
          <c:extLst>
            <c:ext xmlns:c16="http://schemas.microsoft.com/office/drawing/2014/chart" uri="{C3380CC4-5D6E-409C-BE32-E72D297353CC}">
              <c16:uniqueId val="{00000003-7EF5-43F9-9882-98C4D7D6A652}"/>
            </c:ext>
          </c:extLst>
        </c:ser>
        <c:ser>
          <c:idx val="0"/>
          <c:order val="4"/>
          <c:tx>
            <c:strRef>
              <c:f>'SQ Audit Review'!$F$17</c:f>
              <c:strCache>
                <c:ptCount val="1"/>
                <c:pt idx="0">
                  <c:v>Sullair  Score</c:v>
                </c:pt>
              </c:strCache>
            </c:strRef>
          </c:tx>
          <c:spPr>
            <a:ln w="28575" cap="rnd">
              <a:solidFill>
                <a:srgbClr val="002060"/>
              </a:solidFill>
              <a:prstDash val="solid"/>
              <a:round/>
            </a:ln>
            <a:effectLst/>
          </c:spPr>
          <c:marker>
            <c:symbol val="circle"/>
            <c:size val="5"/>
            <c:spPr>
              <a:solidFill>
                <a:schemeClr val="accent1"/>
              </a:solidFill>
              <a:ln w="9525">
                <a:solidFill>
                  <a:srgbClr val="002060"/>
                </a:solidFill>
                <a:prstDash val="solid"/>
              </a:ln>
              <a:effectLst/>
            </c:spPr>
          </c:marker>
          <c:dPt>
            <c:idx val="0"/>
            <c:marker>
              <c:symbol val="circle"/>
              <c:size val="5"/>
              <c:spPr>
                <a:solidFill>
                  <a:schemeClr val="accent1"/>
                </a:solidFill>
                <a:ln w="28575">
                  <a:solidFill>
                    <a:srgbClr val="002060"/>
                  </a:solidFill>
                  <a:prstDash val="solid"/>
                </a:ln>
                <a:effectLst/>
              </c:spPr>
            </c:marker>
            <c:bubble3D val="0"/>
            <c:extLst>
              <c:ext xmlns:c16="http://schemas.microsoft.com/office/drawing/2014/chart" uri="{C3380CC4-5D6E-409C-BE32-E72D297353CC}">
                <c16:uniqueId val="{00000005-7EF5-43F9-9882-98C4D7D6A652}"/>
              </c:ext>
            </c:extLst>
          </c:dPt>
          <c:cat>
            <c:strRef>
              <c:f>'SQ Audit Review'!$A$18:$A$26</c:f>
              <c:strCache>
                <c:ptCount val="9"/>
                <c:pt idx="0">
                  <c:v>1.0 Quality Mgmt System</c:v>
                </c:pt>
                <c:pt idx="1">
                  <c:v>2.0 Mgmt Commitment</c:v>
                </c:pt>
                <c:pt idx="2">
                  <c:v>3.0 Resource Mgmt</c:v>
                </c:pt>
                <c:pt idx="3">
                  <c:v>4.0 Storage, Packaging, Preservation and Shipping</c:v>
                </c:pt>
                <c:pt idx="4">
                  <c:v>5.0 Product Realization</c:v>
                </c:pt>
                <c:pt idx="5">
                  <c:v>6.0 Incoming Material</c:v>
                </c:pt>
                <c:pt idx="6">
                  <c:v>7.0 In Process Control</c:v>
                </c:pt>
                <c:pt idx="7">
                  <c:v>8.0 Measurement Analysis &amp; Improvement</c:v>
                </c:pt>
                <c:pt idx="8">
                  <c:v>9.0 Commercial Considerations</c:v>
                </c:pt>
              </c:strCache>
            </c:strRef>
          </c:cat>
          <c:val>
            <c:numRef>
              <c:f>'SQ Audit Review'!$F$18:$F$26</c:f>
              <c:numCache>
                <c:formatCode>0.00</c:formatCode>
                <c:ptCount val="9"/>
                <c:pt idx="0">
                  <c:v>0</c:v>
                </c:pt>
                <c:pt idx="1">
                  <c:v>0</c:v>
                </c:pt>
                <c:pt idx="2">
                  <c:v>0</c:v>
                </c:pt>
                <c:pt idx="3">
                  <c:v>0</c:v>
                </c:pt>
                <c:pt idx="4">
                  <c:v>0</c:v>
                </c:pt>
                <c:pt idx="5">
                  <c:v>0</c:v>
                </c:pt>
                <c:pt idx="6">
                  <c:v>0</c:v>
                </c:pt>
                <c:pt idx="7">
                  <c:v>0</c:v>
                </c:pt>
                <c:pt idx="8">
                  <c:v>2.5454545454545454</c:v>
                </c:pt>
              </c:numCache>
            </c:numRef>
          </c:val>
          <c:extLst>
            <c:ext xmlns:c16="http://schemas.microsoft.com/office/drawing/2014/chart" uri="{C3380CC4-5D6E-409C-BE32-E72D297353CC}">
              <c16:uniqueId val="{00000006-7EF5-43F9-9882-98C4D7D6A652}"/>
            </c:ext>
          </c:extLst>
        </c:ser>
        <c:dLbls>
          <c:showLegendKey val="0"/>
          <c:showVal val="0"/>
          <c:showCatName val="0"/>
          <c:showSerName val="0"/>
          <c:showPercent val="0"/>
          <c:showBubbleSize val="0"/>
        </c:dLbls>
        <c:axId val="653240144"/>
        <c:axId val="653251952"/>
      </c:radarChart>
      <c:catAx>
        <c:axId val="65324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mn-lt"/>
                <a:ea typeface="+mn-ea"/>
                <a:cs typeface="+mn-cs"/>
              </a:defRPr>
            </a:pPr>
            <a:endParaRPr lang="en-US"/>
          </a:p>
        </c:txPr>
        <c:crossAx val="653251952"/>
        <c:crosses val="autoZero"/>
        <c:auto val="1"/>
        <c:lblAlgn val="ctr"/>
        <c:lblOffset val="100"/>
        <c:noMultiLvlLbl val="0"/>
      </c:catAx>
      <c:valAx>
        <c:axId val="653251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40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312420</xdr:colOff>
      <xdr:row>43</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65354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495300</xdr:colOff>
      <xdr:row>2</xdr:row>
      <xdr:rowOff>30479</xdr:rowOff>
    </xdr:from>
    <xdr:to>
      <xdr:col>4</xdr:col>
      <xdr:colOff>716303</xdr:colOff>
      <xdr:row>8</xdr:row>
      <xdr:rowOff>66674</xdr:rowOff>
    </xdr:to>
    <xdr:sp macro="" textlink="">
      <xdr:nvSpPr>
        <xdr:cNvPr id="2" name="Text Box 23">
          <a:extLst>
            <a:ext uri="{FF2B5EF4-FFF2-40B4-BE49-F238E27FC236}">
              <a16:creationId xmlns:a16="http://schemas.microsoft.com/office/drawing/2014/main" id="{00000000-0008-0000-0100-000002000000}"/>
            </a:ext>
          </a:extLst>
        </xdr:cNvPr>
        <xdr:cNvSpPr txBox="1">
          <a:spLocks noChangeArrowheads="1"/>
        </xdr:cNvSpPr>
      </xdr:nvSpPr>
      <xdr:spPr bwMode="auto">
        <a:xfrm>
          <a:off x="590550" y="373379"/>
          <a:ext cx="4602503" cy="1255395"/>
        </a:xfrm>
        <a:prstGeom prst="rect">
          <a:avLst/>
        </a:prstGeom>
        <a:noFill/>
        <a:ln w="9525">
          <a:noFill/>
        </a:ln>
        <a:effectLst/>
      </xdr:spPr>
      <xdr:txBody>
        <a:bodyPr vertOverflow="clip" wrap="square" lIns="36576" tIns="32004" rIns="36576" bIns="32004" anchor="ctr" upright="1"/>
        <a:lstStyle/>
        <a:p>
          <a:pPr algn="ctr" rtl="0">
            <a:defRPr sz="1000"/>
          </a:pPr>
          <a:r>
            <a:rPr lang="en-US" sz="4000" b="1" i="0" u="none" strike="noStrike" baseline="0">
              <a:solidFill>
                <a:srgbClr val="000000"/>
              </a:solidFill>
              <a:latin typeface="Times New Roman"/>
              <a:cs typeface="Times New Roman"/>
            </a:rPr>
            <a:t>Supplier Profile</a:t>
          </a:r>
          <a:endParaRPr lang="en-US" sz="4000" b="0" i="0" u="none" strike="noStrike" baseline="0">
            <a:solidFill>
              <a:srgbClr val="000000"/>
            </a:solidFill>
            <a:latin typeface="Arial"/>
            <a:cs typeface="Arial"/>
          </a:endParaRPr>
        </a:p>
      </xdr:txBody>
    </xdr:sp>
    <xdr:clientData/>
  </xdr:twoCellAnchor>
  <xdr:twoCellAnchor editAs="oneCell">
    <xdr:from>
      <xdr:col>3</xdr:col>
      <xdr:colOff>200025</xdr:colOff>
      <xdr:row>18</xdr:row>
      <xdr:rowOff>0</xdr:rowOff>
    </xdr:from>
    <xdr:to>
      <xdr:col>3</xdr:col>
      <xdr:colOff>895350</xdr:colOff>
      <xdr:row>20</xdr:row>
      <xdr:rowOff>209550</xdr:rowOff>
    </xdr:to>
    <xdr:sp macro="" textlink="">
      <xdr:nvSpPr>
        <xdr:cNvPr id="8215" name="Object 23" hidden="1">
          <a:extLst>
            <a:ext uri="{FF2B5EF4-FFF2-40B4-BE49-F238E27FC236}">
              <a16:creationId xmlns:a16="http://schemas.microsoft.com/office/drawing/2014/main" id="{00000000-0008-0000-0100-000017200000}"/>
            </a:ext>
          </a:extLst>
        </xdr:cNvPr>
        <xdr:cNvSpPr/>
      </xdr:nvSpPr>
      <xdr:spPr>
        <a:xfrm>
          <a:off x="3495675" y="4286250"/>
          <a:ext cx="695325" cy="504825"/>
        </a:xfrm>
        <a:prstGeom prst="rect">
          <a:avLst/>
        </a:prstGeom>
        <a:ln>
          <a:noFill/>
        </a:ln>
      </xdr:spPr>
    </xdr:sp>
    <xdr:clientData fLocksWithSheet="0"/>
  </xdr:twoCellAnchor>
  <xdr:twoCellAnchor editAs="oneCell">
    <xdr:from>
      <xdr:col>3</xdr:col>
      <xdr:colOff>200025</xdr:colOff>
      <xdr:row>18</xdr:row>
      <xdr:rowOff>0</xdr:rowOff>
    </xdr:from>
    <xdr:to>
      <xdr:col>3</xdr:col>
      <xdr:colOff>895350</xdr:colOff>
      <xdr:row>20</xdr:row>
      <xdr:rowOff>209550</xdr:rowOff>
    </xdr:to>
    <xdr:sp macro="" textlink="">
      <xdr:nvSpPr>
        <xdr:cNvPr id="3" name="Object 23" hidden="1">
          <a:extLst>
            <a:ext uri="{63B3BB69-23CF-44E3-9099-C40C66FF867C}">
              <a14:compatExt xmlns:a14="http://schemas.microsoft.com/office/drawing/2010/main" spid="_x0000_s8215"/>
            </a:ext>
            <a:ext uri="{FF2B5EF4-FFF2-40B4-BE49-F238E27FC236}">
              <a16:creationId xmlns:a16="http://schemas.microsoft.com/office/drawing/2014/main" id="{00000000-0008-0000-0100-00000300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3</xdr:col>
          <xdr:colOff>1059180</xdr:colOff>
          <xdr:row>38</xdr:row>
          <xdr:rowOff>220980</xdr:rowOff>
        </xdr:from>
        <xdr:to>
          <xdr:col>4</xdr:col>
          <xdr:colOff>327660</xdr:colOff>
          <xdr:row>40</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38</xdr:row>
          <xdr:rowOff>220980</xdr:rowOff>
        </xdr:from>
        <xdr:to>
          <xdr:col>4</xdr:col>
          <xdr:colOff>754380</xdr:colOff>
          <xdr:row>40</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39</xdr:row>
          <xdr:rowOff>144780</xdr:rowOff>
        </xdr:from>
        <xdr:to>
          <xdr:col>4</xdr:col>
          <xdr:colOff>731520</xdr:colOff>
          <xdr:row>41</xdr:row>
          <xdr:rowOff>60960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39</xdr:row>
          <xdr:rowOff>144780</xdr:rowOff>
        </xdr:from>
        <xdr:to>
          <xdr:col>4</xdr:col>
          <xdr:colOff>1104900</xdr:colOff>
          <xdr:row>41</xdr:row>
          <xdr:rowOff>60960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51</xdr:row>
          <xdr:rowOff>0</xdr:rowOff>
        </xdr:from>
        <xdr:to>
          <xdr:col>1</xdr:col>
          <xdr:colOff>723900</xdr:colOff>
          <xdr:row>52</xdr:row>
          <xdr:rowOff>7620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Castings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53</xdr:row>
          <xdr:rowOff>144780</xdr:rowOff>
        </xdr:from>
        <xdr:to>
          <xdr:col>1</xdr:col>
          <xdr:colOff>723900</xdr:colOff>
          <xdr:row>54</xdr:row>
          <xdr:rowOff>182880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Plastics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7620</xdr:rowOff>
        </xdr:from>
        <xdr:to>
          <xdr:col>1</xdr:col>
          <xdr:colOff>1798320</xdr:colOff>
          <xdr:row>52</xdr:row>
          <xdr:rowOff>7620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Electronics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51</xdr:row>
          <xdr:rowOff>190500</xdr:rowOff>
        </xdr:from>
        <xdr:to>
          <xdr:col>1</xdr:col>
          <xdr:colOff>922020</xdr:colOff>
          <xdr:row>52</xdr:row>
          <xdr:rowOff>182880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Sheet Metal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52</xdr:row>
          <xdr:rowOff>144780</xdr:rowOff>
        </xdr:from>
        <xdr:to>
          <xdr:col>2</xdr:col>
          <xdr:colOff>708660</xdr:colOff>
          <xdr:row>53</xdr:row>
          <xdr:rowOff>160020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Fasteners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52</xdr:row>
          <xdr:rowOff>137160</xdr:rowOff>
        </xdr:from>
        <xdr:to>
          <xdr:col>2</xdr:col>
          <xdr:colOff>198120</xdr:colOff>
          <xdr:row>53</xdr:row>
          <xdr:rowOff>182880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Elect Components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52</xdr:row>
          <xdr:rowOff>137160</xdr:rowOff>
        </xdr:from>
        <xdr:to>
          <xdr:col>1</xdr:col>
          <xdr:colOff>769620</xdr:colOff>
          <xdr:row>53</xdr:row>
          <xdr:rowOff>160020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Tooling/Die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51</xdr:row>
          <xdr:rowOff>182880</xdr:rowOff>
        </xdr:from>
        <xdr:to>
          <xdr:col>2</xdr:col>
          <xdr:colOff>944880</xdr:colOff>
          <xdr:row>52</xdr:row>
          <xdr:rowOff>182880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Design Capable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53</xdr:row>
          <xdr:rowOff>152400</xdr:rowOff>
        </xdr:from>
        <xdr:to>
          <xdr:col>1</xdr:col>
          <xdr:colOff>1562100</xdr:colOff>
          <xdr:row>54</xdr:row>
          <xdr:rowOff>182880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PCB Mfg.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175260</xdr:rowOff>
        </xdr:from>
        <xdr:to>
          <xdr:col>1</xdr:col>
          <xdr:colOff>1965960</xdr:colOff>
          <xdr:row>52</xdr:row>
          <xdr:rowOff>182880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General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51</xdr:row>
          <xdr:rowOff>22860</xdr:rowOff>
        </xdr:from>
        <xdr:to>
          <xdr:col>2</xdr:col>
          <xdr:colOff>1150620</xdr:colOff>
          <xdr:row>52</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Machining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51</xdr:row>
          <xdr:rowOff>198120</xdr:rowOff>
        </xdr:from>
        <xdr:to>
          <xdr:col>3</xdr:col>
          <xdr:colOff>883920</xdr:colOff>
          <xdr:row>53</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Wet Paint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53</xdr:row>
          <xdr:rowOff>182880</xdr:rowOff>
        </xdr:from>
        <xdr:to>
          <xdr:col>2</xdr:col>
          <xdr:colOff>1135380</xdr:colOff>
          <xdr:row>54</xdr:row>
          <xdr:rowOff>182880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Welding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51</xdr:row>
          <xdr:rowOff>22860</xdr:rowOff>
        </xdr:from>
        <xdr:to>
          <xdr:col>4</xdr:col>
          <xdr:colOff>99060</xdr:colOff>
          <xdr:row>52</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Surface Finish</a:t>
              </a:r>
            </a:p>
          </xdr:txBody>
        </xdr:sp>
        <xdr:clientData/>
      </xdr:twoCellAnchor>
    </mc:Choice>
    <mc:Fallback/>
  </mc:AlternateContent>
  <xdr:twoCellAnchor>
    <xdr:from>
      <xdr:col>1</xdr:col>
      <xdr:colOff>9524</xdr:colOff>
      <xdr:row>41</xdr:row>
      <xdr:rowOff>38100</xdr:rowOff>
    </xdr:from>
    <xdr:to>
      <xdr:col>8</xdr:col>
      <xdr:colOff>2228849</xdr:colOff>
      <xdr:row>41</xdr:row>
      <xdr:rowOff>428625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4774" y="8162925"/>
          <a:ext cx="9229725"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57</xdr:row>
          <xdr:rowOff>38100</xdr:rowOff>
        </xdr:from>
        <xdr:to>
          <xdr:col>1</xdr:col>
          <xdr:colOff>784860</xdr:colOff>
          <xdr:row>58</xdr:row>
          <xdr:rowOff>22860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Tooling/Die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58</xdr:row>
          <xdr:rowOff>30480</xdr:rowOff>
        </xdr:from>
        <xdr:to>
          <xdr:col>1</xdr:col>
          <xdr:colOff>1173480</xdr:colOff>
          <xdr:row>59</xdr:row>
          <xdr:rowOff>60960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Machining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54</xdr:row>
          <xdr:rowOff>7620</xdr:rowOff>
        </xdr:from>
        <xdr:to>
          <xdr:col>4</xdr:col>
          <xdr:colOff>68580</xdr:colOff>
          <xdr:row>55</xdr:row>
          <xdr:rowOff>7620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59</xdr:row>
          <xdr:rowOff>68580</xdr:rowOff>
        </xdr:from>
        <xdr:to>
          <xdr:col>1</xdr:col>
          <xdr:colOff>1173480</xdr:colOff>
          <xdr:row>60</xdr:row>
          <xdr:rowOff>99060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Surface Finish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52</xdr:row>
          <xdr:rowOff>160020</xdr:rowOff>
        </xdr:from>
        <xdr:to>
          <xdr:col>3</xdr:col>
          <xdr:colOff>883920</xdr:colOff>
          <xdr:row>54</xdr:row>
          <xdr:rowOff>7620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Powder Coat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57</xdr:row>
          <xdr:rowOff>38100</xdr:rowOff>
        </xdr:from>
        <xdr:to>
          <xdr:col>2</xdr:col>
          <xdr:colOff>746760</xdr:colOff>
          <xdr:row>58</xdr:row>
          <xdr:rowOff>30480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Wet Paint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58</xdr:row>
          <xdr:rowOff>30480</xdr:rowOff>
        </xdr:from>
        <xdr:to>
          <xdr:col>2</xdr:col>
          <xdr:colOff>746760</xdr:colOff>
          <xdr:row>59</xdr:row>
          <xdr:rowOff>68580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Powder Coat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59</xdr:row>
          <xdr:rowOff>99060</xdr:rowOff>
        </xdr:from>
        <xdr:to>
          <xdr:col>2</xdr:col>
          <xdr:colOff>1112520</xdr:colOff>
          <xdr:row>60</xdr:row>
          <xdr:rowOff>99060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Plating</a:t>
              </a:r>
            </a:p>
          </xdr:txBody>
        </xdr:sp>
        <xdr:clientData/>
      </xdr:twoCellAnchor>
    </mc:Choice>
    <mc:Fallback/>
  </mc:AlternateContent>
  <xdr:twoCellAnchor>
    <xdr:from>
      <xdr:col>0</xdr:col>
      <xdr:colOff>95249</xdr:colOff>
      <xdr:row>62</xdr:row>
      <xdr:rowOff>85725</xdr:rowOff>
    </xdr:from>
    <xdr:to>
      <xdr:col>8</xdr:col>
      <xdr:colOff>2219324</xdr:colOff>
      <xdr:row>62</xdr:row>
      <xdr:rowOff>476250</xdr:rowOff>
    </xdr:to>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95249" y="12725400"/>
          <a:ext cx="9229725"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64</xdr:row>
          <xdr:rowOff>38100</xdr:rowOff>
        </xdr:from>
        <xdr:to>
          <xdr:col>1</xdr:col>
          <xdr:colOff>1127760</xdr:colOff>
          <xdr:row>65</xdr:row>
          <xdr:rowOff>30480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Hand Held Gages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65</xdr:row>
          <xdr:rowOff>30480</xdr:rowOff>
        </xdr:from>
        <xdr:to>
          <xdr:col>1</xdr:col>
          <xdr:colOff>1173480</xdr:colOff>
          <xdr:row>66</xdr:row>
          <xdr:rowOff>60960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CMM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66</xdr:row>
          <xdr:rowOff>68580</xdr:rowOff>
        </xdr:from>
        <xdr:to>
          <xdr:col>1</xdr:col>
          <xdr:colOff>1173480</xdr:colOff>
          <xdr:row>67</xdr:row>
          <xdr:rowOff>99060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Roaming CMM (FARO)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1531620</xdr:colOff>
          <xdr:row>64</xdr:row>
          <xdr:rowOff>45720</xdr:rowOff>
        </xdr:from>
        <xdr:to>
          <xdr:col>2</xdr:col>
          <xdr:colOff>335280</xdr:colOff>
          <xdr:row>65</xdr:row>
          <xdr:rowOff>38100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1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Vision Systems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1531620</xdr:colOff>
          <xdr:row>65</xdr:row>
          <xdr:rowOff>68580</xdr:rowOff>
        </xdr:from>
        <xdr:to>
          <xdr:col>2</xdr:col>
          <xdr:colOff>335280</xdr:colOff>
          <xdr:row>66</xdr:row>
          <xdr:rowOff>106680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Weld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1554480</xdr:colOff>
          <xdr:row>66</xdr:row>
          <xdr:rowOff>137160</xdr:rowOff>
        </xdr:from>
        <xdr:to>
          <xdr:col>2</xdr:col>
          <xdr:colOff>723900</xdr:colOff>
          <xdr:row>67</xdr:row>
          <xdr:rowOff>137160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1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NDT</a:t>
              </a:r>
            </a:p>
          </xdr:txBody>
        </xdr:sp>
        <xdr:clientData/>
      </xdr:twoCellAnchor>
    </mc:Choice>
    <mc:Fallback/>
  </mc:AlternateContent>
  <xdr:twoCellAnchor>
    <xdr:from>
      <xdr:col>0</xdr:col>
      <xdr:colOff>95249</xdr:colOff>
      <xdr:row>69</xdr:row>
      <xdr:rowOff>85725</xdr:rowOff>
    </xdr:from>
    <xdr:to>
      <xdr:col>8</xdr:col>
      <xdr:colOff>2219324</xdr:colOff>
      <xdr:row>69</xdr:row>
      <xdr:rowOff>476250</xdr:rowOff>
    </xdr:to>
    <xdr:sp macro="" textlink="">
      <xdr:nvSpPr>
        <xdr:cNvPr id="59" name="TextBox 58">
          <a:extLst>
            <a:ext uri="{FF2B5EF4-FFF2-40B4-BE49-F238E27FC236}">
              <a16:creationId xmlns:a16="http://schemas.microsoft.com/office/drawing/2014/main" id="{00000000-0008-0000-0100-00003B000000}"/>
            </a:ext>
          </a:extLst>
        </xdr:cNvPr>
        <xdr:cNvSpPr txBox="1"/>
      </xdr:nvSpPr>
      <xdr:spPr>
        <a:xfrm>
          <a:off x="95249" y="12725400"/>
          <a:ext cx="9229725"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800100</xdr:colOff>
          <xdr:row>64</xdr:row>
          <xdr:rowOff>60960</xdr:rowOff>
        </xdr:from>
        <xdr:to>
          <xdr:col>3</xdr:col>
          <xdr:colOff>342900</xdr:colOff>
          <xdr:row>65</xdr:row>
          <xdr:rowOff>45720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1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Optical Comp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65</xdr:row>
          <xdr:rowOff>22860</xdr:rowOff>
        </xdr:from>
        <xdr:to>
          <xdr:col>3</xdr:col>
          <xdr:colOff>449580</xdr:colOff>
          <xdr:row>66</xdr:row>
          <xdr:rowOff>114300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1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Paint Process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66</xdr:row>
          <xdr:rowOff>76200</xdr:rowOff>
        </xdr:from>
        <xdr:to>
          <xdr:col>3</xdr:col>
          <xdr:colOff>830580</xdr:colOff>
          <xdr:row>67</xdr:row>
          <xdr:rowOff>175260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1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Structured Light Scanning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623453</xdr:colOff>
      <xdr:row>1</xdr:row>
      <xdr:rowOff>0</xdr:rowOff>
    </xdr:from>
    <xdr:ext cx="4546023" cy="1385456"/>
    <xdr:sp macro="" textlink="">
      <xdr:nvSpPr>
        <xdr:cNvPr id="2" name="Text Box 23">
          <a:extLst>
            <a:ext uri="{FF2B5EF4-FFF2-40B4-BE49-F238E27FC236}">
              <a16:creationId xmlns:a16="http://schemas.microsoft.com/office/drawing/2014/main" id="{00000000-0008-0000-0500-000002000000}"/>
            </a:ext>
          </a:extLst>
        </xdr:cNvPr>
        <xdr:cNvSpPr txBox="1">
          <a:spLocks noChangeArrowheads="1"/>
        </xdr:cNvSpPr>
      </xdr:nvSpPr>
      <xdr:spPr bwMode="auto">
        <a:xfrm>
          <a:off x="623453" y="247650"/>
          <a:ext cx="4546023" cy="1385456"/>
        </a:xfrm>
        <a:prstGeom prst="rect">
          <a:avLst/>
        </a:prstGeom>
        <a:noFill/>
        <a:ln w="9525">
          <a:noFill/>
        </a:ln>
        <a:effectLst/>
      </xdr:spPr>
      <xdr:txBody>
        <a:bodyPr vertOverflow="clip" wrap="square" lIns="36576" tIns="32004" rIns="36576" bIns="32004" anchor="ctr" upright="1"/>
        <a:lstStyle/>
        <a:p>
          <a:pPr algn="ctr" rtl="0">
            <a:defRPr sz="1000"/>
          </a:pPr>
          <a:r>
            <a:rPr lang="en-US" sz="2400" b="1" i="0" u="sng" strike="noStrike" baseline="0">
              <a:solidFill>
                <a:srgbClr val="000000"/>
              </a:solidFill>
              <a:latin typeface="Times New Roman"/>
              <a:cs typeface="Times New Roman"/>
            </a:rPr>
            <a:t>Sullair </a:t>
          </a:r>
        </a:p>
        <a:p>
          <a:pPr algn="ctr" rtl="0">
            <a:defRPr sz="1000"/>
          </a:pPr>
          <a:r>
            <a:rPr lang="en-US" sz="2400" b="1" i="0" u="sng" strike="noStrike" baseline="0">
              <a:solidFill>
                <a:srgbClr val="000000"/>
              </a:solidFill>
              <a:latin typeface="Times New Roman"/>
              <a:cs typeface="Times New Roman"/>
            </a:rPr>
            <a:t>Supplier Quality </a:t>
          </a:r>
        </a:p>
        <a:p>
          <a:pPr algn="ctr" rtl="0">
            <a:defRPr sz="1000"/>
          </a:pPr>
          <a:r>
            <a:rPr lang="en-US" sz="2400" b="1" i="0" u="sng" strike="noStrike" baseline="0">
              <a:solidFill>
                <a:srgbClr val="000000"/>
              </a:solidFill>
              <a:latin typeface="Times New Roman"/>
              <a:cs typeface="Times New Roman"/>
            </a:rPr>
            <a:t>Audit Review</a:t>
          </a:r>
          <a:endParaRPr lang="en-US" sz="2400" b="1" i="0" u="none" strike="noStrike" baseline="0">
            <a:solidFill>
              <a:srgbClr val="000000"/>
            </a:solidFill>
            <a:latin typeface="Arial"/>
            <a:cs typeface="Arial"/>
          </a:endParaRPr>
        </a:p>
        <a:p>
          <a:pPr algn="ctr" rtl="0">
            <a:defRPr sz="1000"/>
          </a:pPr>
          <a:endParaRPr lang="en-US" sz="1100" b="0" i="0" u="none" strike="noStrike" baseline="0">
            <a:solidFill>
              <a:srgbClr val="000000"/>
            </a:solidFill>
            <a:latin typeface="Arial"/>
            <a:cs typeface="Arial"/>
          </a:endParaRPr>
        </a:p>
      </xdr:txBody>
    </xdr:sp>
    <xdr:clientData/>
  </xdr:oneCellAnchor>
  <xdr:oneCellAnchor>
    <xdr:from>
      <xdr:col>9</xdr:col>
      <xdr:colOff>0</xdr:colOff>
      <xdr:row>3</xdr:row>
      <xdr:rowOff>0</xdr:rowOff>
    </xdr:from>
    <xdr:ext cx="1143000" cy="600075"/>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648450" y="581025"/>
          <a:ext cx="1143000" cy="600075"/>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Calibri"/>
              <a:ea typeface="+mn-ea"/>
              <a:cs typeface="+mn-cs"/>
            </a:rPr>
            <a:t>ACCEPTANCE RATING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alibri"/>
              <a:ea typeface="+mn-ea"/>
              <a:cs typeface="+mn-cs"/>
            </a:rPr>
            <a:t>0.00 - 1.99 Unacceptable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alibri"/>
              <a:ea typeface="+mn-ea"/>
              <a:cs typeface="+mn-cs"/>
            </a:rPr>
            <a:t>2.00 - 2.49 Conditional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alibri"/>
              <a:ea typeface="+mn-ea"/>
              <a:cs typeface="+mn-cs"/>
            </a:rPr>
            <a:t>2.50 - 3.00 Acceptable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xdr:from>
      <xdr:col>6</xdr:col>
      <xdr:colOff>23380</xdr:colOff>
      <xdr:row>14</xdr:row>
      <xdr:rowOff>312593</xdr:rowOff>
    </xdr:from>
    <xdr:to>
      <xdr:col>9</xdr:col>
      <xdr:colOff>1162050</xdr:colOff>
      <xdr:row>24</xdr:row>
      <xdr:rowOff>37234</xdr:rowOff>
    </xdr:to>
    <xdr:graphicFrame macro="">
      <xdr:nvGraphicFramePr>
        <xdr:cNvPr id="4" name="图表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30481</xdr:colOff>
      <xdr:row>15</xdr:row>
      <xdr:rowOff>30480</xdr:rowOff>
    </xdr:from>
    <xdr:to>
      <xdr:col>10</xdr:col>
      <xdr:colOff>457201</xdr:colOff>
      <xdr:row>25</xdr:row>
      <xdr:rowOff>155864</xdr:rowOff>
    </xdr:to>
    <xdr:graphicFrame macro="">
      <xdr:nvGraphicFramePr>
        <xdr:cNvPr id="5" name="图表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A1:K13"/>
  <sheetViews>
    <sheetView showGridLines="0" tabSelected="1" zoomScaleNormal="100" workbookViewId="0">
      <selection activeCell="M4" sqref="M4"/>
    </sheetView>
  </sheetViews>
  <sheetFormatPr defaultRowHeight="15.6" x14ac:dyDescent="0.3"/>
  <sheetData>
    <row r="1" spans="1:11" ht="33" x14ac:dyDescent="0.6">
      <c r="A1" s="330" t="s">
        <v>517</v>
      </c>
      <c r="B1" s="331"/>
      <c r="C1" s="331"/>
      <c r="D1" s="331"/>
      <c r="E1" s="331"/>
      <c r="F1" s="331"/>
      <c r="G1" s="331"/>
      <c r="H1" s="331"/>
      <c r="I1" s="331"/>
      <c r="J1" s="331"/>
      <c r="K1" s="331"/>
    </row>
    <row r="2" spans="1:11" ht="16.2" thickBot="1" x14ac:dyDescent="0.35"/>
    <row r="3" spans="1:11" ht="28.8" thickBot="1" x14ac:dyDescent="0.55000000000000004">
      <c r="A3" s="332" t="s">
        <v>0</v>
      </c>
      <c r="B3" s="333"/>
      <c r="C3" s="333"/>
      <c r="D3" s="333"/>
      <c r="E3" s="333"/>
      <c r="F3" s="333"/>
      <c r="G3" s="333"/>
      <c r="H3" s="333"/>
      <c r="I3" s="333"/>
      <c r="J3" s="333"/>
      <c r="K3" s="334"/>
    </row>
    <row r="4" spans="1:11" ht="22.95" customHeight="1" x14ac:dyDescent="0.35">
      <c r="A4" s="336" t="s">
        <v>1</v>
      </c>
      <c r="B4" s="336"/>
      <c r="C4" s="336"/>
      <c r="D4" s="336"/>
      <c r="E4" s="336"/>
      <c r="F4" s="336"/>
      <c r="G4" s="336"/>
      <c r="H4" s="336"/>
      <c r="I4" s="336"/>
      <c r="J4" s="336"/>
      <c r="K4" s="336"/>
    </row>
    <row r="5" spans="1:11" ht="36.75" customHeight="1" x14ac:dyDescent="0.35">
      <c r="A5" s="337" t="s">
        <v>2</v>
      </c>
      <c r="B5" s="337"/>
      <c r="C5" s="337"/>
      <c r="D5" s="337"/>
      <c r="E5" s="337"/>
      <c r="F5" s="337"/>
      <c r="G5" s="337"/>
      <c r="H5" s="337"/>
      <c r="I5" s="337"/>
      <c r="J5" s="337"/>
      <c r="K5" s="337"/>
    </row>
    <row r="6" spans="1:11" ht="16.2" thickBot="1" x14ac:dyDescent="0.35"/>
    <row r="7" spans="1:11" ht="28.8" thickBot="1" x14ac:dyDescent="0.55000000000000004">
      <c r="A7" s="332" t="s">
        <v>3</v>
      </c>
      <c r="B7" s="333"/>
      <c r="C7" s="333"/>
      <c r="D7" s="333"/>
      <c r="E7" s="333"/>
      <c r="F7" s="333"/>
      <c r="G7" s="333"/>
      <c r="H7" s="333"/>
      <c r="I7" s="333"/>
      <c r="J7" s="333"/>
      <c r="K7" s="334"/>
    </row>
    <row r="8" spans="1:11" ht="18" x14ac:dyDescent="0.35">
      <c r="A8" s="336" t="s">
        <v>4</v>
      </c>
      <c r="B8" s="336"/>
      <c r="C8" s="336"/>
      <c r="D8" s="336"/>
      <c r="E8" s="336"/>
      <c r="F8" s="336"/>
      <c r="G8" s="336"/>
      <c r="H8" s="336"/>
      <c r="I8" s="336"/>
      <c r="J8" s="336"/>
      <c r="K8" s="336"/>
    </row>
    <row r="9" spans="1:11" ht="23.4" customHeight="1" x14ac:dyDescent="0.35">
      <c r="A9" s="335" t="s">
        <v>5</v>
      </c>
      <c r="B9" s="335"/>
      <c r="C9" s="335"/>
      <c r="D9" s="335"/>
      <c r="E9" s="335"/>
      <c r="F9" s="335"/>
      <c r="G9" s="335"/>
      <c r="H9" s="335"/>
      <c r="I9" s="335"/>
      <c r="J9" s="335"/>
      <c r="K9" s="335"/>
    </row>
    <row r="10" spans="1:11" ht="23.4" customHeight="1" x14ac:dyDescent="0.35">
      <c r="A10" s="335" t="s">
        <v>6</v>
      </c>
      <c r="B10" s="335"/>
      <c r="C10" s="335"/>
      <c r="D10" s="335"/>
      <c r="E10" s="335"/>
      <c r="F10" s="335"/>
      <c r="G10" s="335"/>
      <c r="H10" s="335"/>
      <c r="I10" s="335"/>
      <c r="J10" s="335"/>
      <c r="K10" s="335"/>
    </row>
    <row r="11" spans="1:11" ht="23.4" customHeight="1" x14ac:dyDescent="0.35">
      <c r="B11" s="335"/>
      <c r="C11" s="335"/>
      <c r="D11" s="335"/>
      <c r="E11" s="335"/>
      <c r="F11" s="335"/>
      <c r="G11" s="335"/>
      <c r="H11" s="335"/>
      <c r="I11" s="335"/>
      <c r="J11" s="335"/>
      <c r="K11" s="335"/>
    </row>
    <row r="13" spans="1:11" ht="23.4" x14ac:dyDescent="0.45">
      <c r="A13" s="151"/>
    </row>
  </sheetData>
  <mergeCells count="9">
    <mergeCell ref="A1:K1"/>
    <mergeCell ref="A3:K3"/>
    <mergeCell ref="A7:K7"/>
    <mergeCell ref="B11:K11"/>
    <mergeCell ref="A8:K8"/>
    <mergeCell ref="A4:K4"/>
    <mergeCell ref="A5:K5"/>
    <mergeCell ref="A9:K9"/>
    <mergeCell ref="A10:K10"/>
  </mergeCells>
  <pageMargins left="0.7" right="0.7" top="0.75" bottom="0.75" header="0.3" footer="0.3"/>
  <pageSetup scale="87" orientation="portrait" r:id="rId1"/>
  <headerFooter>
    <oddFooter>&amp;RFQA124 r08 8/19/2022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sheetPr>
  <dimension ref="A1:N161"/>
  <sheetViews>
    <sheetView showGridLines="0" zoomScale="90" zoomScaleNormal="90" zoomScaleSheetLayoutView="40" zoomScalePageLayoutView="70" workbookViewId="0">
      <selection activeCell="F156" sqref="F156"/>
    </sheetView>
  </sheetViews>
  <sheetFormatPr defaultColWidth="8.19921875" defaultRowHeight="13.2" x14ac:dyDescent="0.25"/>
  <cols>
    <col min="1" max="1" width="1.19921875" style="5" customWidth="1"/>
    <col min="2" max="2" width="25.8984375" style="5" customWidth="1"/>
    <col min="3" max="3" width="16.09765625" style="5" customWidth="1"/>
    <col min="4" max="4" width="15.5" style="5" customWidth="1"/>
    <col min="5" max="5" width="20.69921875" style="5" customWidth="1"/>
    <col min="6" max="6" width="17.19921875" style="5" bestFit="1" customWidth="1"/>
    <col min="7" max="7" width="2.69921875" style="5" customWidth="1"/>
    <col min="8" max="8" width="7.3984375" style="5" customWidth="1"/>
    <col min="9" max="9" width="30" style="5" customWidth="1"/>
    <col min="10" max="10" width="10.59765625" style="5" customWidth="1"/>
    <col min="11" max="11" width="8.19921875" style="5" customWidth="1"/>
    <col min="12" max="12" width="15.09765625" style="5" customWidth="1"/>
    <col min="13" max="13" width="8.69921875" style="5" customWidth="1"/>
    <col min="14" max="246" width="8.19921875" style="5" customWidth="1"/>
    <col min="247" max="247" width="1.19921875" style="5" customWidth="1"/>
    <col min="248" max="248" width="25.8984375" style="5" customWidth="1"/>
    <col min="249" max="249" width="13" style="5" customWidth="1"/>
    <col min="250" max="250" width="15" style="5" customWidth="1"/>
    <col min="251" max="251" width="14.3984375" style="5" customWidth="1"/>
    <col min="252" max="253" width="8.19921875" style="5" customWidth="1"/>
    <col min="254" max="254" width="11.8984375" style="5" customWidth="1"/>
    <col min="255" max="502" width="8.19921875" style="5" customWidth="1"/>
    <col min="503" max="503" width="1.19921875" style="5" customWidth="1"/>
    <col min="504" max="504" width="25.8984375" style="5" customWidth="1"/>
    <col min="505" max="505" width="13" style="5" customWidth="1"/>
    <col min="506" max="506" width="15" style="5" customWidth="1"/>
    <col min="507" max="507" width="14.3984375" style="5" customWidth="1"/>
    <col min="508" max="509" width="8.19921875" style="5" customWidth="1"/>
    <col min="510" max="510" width="11.8984375" style="5" customWidth="1"/>
    <col min="511" max="758" width="8.19921875" style="5" customWidth="1"/>
    <col min="759" max="759" width="1.19921875" style="5" customWidth="1"/>
    <col min="760" max="760" width="25.8984375" style="5" customWidth="1"/>
    <col min="761" max="761" width="13" style="5" customWidth="1"/>
    <col min="762" max="762" width="15" style="5" customWidth="1"/>
    <col min="763" max="763" width="14.3984375" style="5" customWidth="1"/>
    <col min="764" max="765" width="8.19921875" style="5" customWidth="1"/>
    <col min="766" max="766" width="11.8984375" style="5" customWidth="1"/>
    <col min="767" max="1014" width="8.19921875" style="5" customWidth="1"/>
    <col min="1015" max="1015" width="1.19921875" style="5" customWidth="1"/>
    <col min="1016" max="1016" width="25.8984375" style="5" customWidth="1"/>
    <col min="1017" max="1017" width="13" style="5" customWidth="1"/>
    <col min="1018" max="1018" width="15" style="5" customWidth="1"/>
    <col min="1019" max="1019" width="14.3984375" style="5" customWidth="1"/>
    <col min="1020" max="1021" width="8.19921875" style="5" customWidth="1"/>
    <col min="1022" max="1022" width="11.8984375" style="5" customWidth="1"/>
    <col min="1023" max="1270" width="8.19921875" style="5" customWidth="1"/>
    <col min="1271" max="1271" width="1.19921875" style="5" customWidth="1"/>
    <col min="1272" max="1272" width="25.8984375" style="5" customWidth="1"/>
    <col min="1273" max="1273" width="13" style="5" customWidth="1"/>
    <col min="1274" max="1274" width="15" style="5" customWidth="1"/>
    <col min="1275" max="1275" width="14.3984375" style="5" customWidth="1"/>
    <col min="1276" max="1277" width="8.19921875" style="5" customWidth="1"/>
    <col min="1278" max="1278" width="11.8984375" style="5" customWidth="1"/>
    <col min="1279" max="1526" width="8.19921875" style="5" customWidth="1"/>
    <col min="1527" max="1527" width="1.19921875" style="5" customWidth="1"/>
    <col min="1528" max="1528" width="25.8984375" style="5" customWidth="1"/>
    <col min="1529" max="1529" width="13" style="5" customWidth="1"/>
    <col min="1530" max="1530" width="15" style="5" customWidth="1"/>
    <col min="1531" max="1531" width="14.3984375" style="5" customWidth="1"/>
    <col min="1532" max="1533" width="8.19921875" style="5" customWidth="1"/>
    <col min="1534" max="1534" width="11.8984375" style="5" customWidth="1"/>
    <col min="1535" max="1782" width="8.19921875" style="5" customWidth="1"/>
    <col min="1783" max="1783" width="1.19921875" style="5" customWidth="1"/>
    <col min="1784" max="1784" width="25.8984375" style="5" customWidth="1"/>
    <col min="1785" max="1785" width="13" style="5" customWidth="1"/>
    <col min="1786" max="1786" width="15" style="5" customWidth="1"/>
    <col min="1787" max="1787" width="14.3984375" style="5" customWidth="1"/>
    <col min="1788" max="1789" width="8.19921875" style="5" customWidth="1"/>
    <col min="1790" max="1790" width="11.8984375" style="5" customWidth="1"/>
    <col min="1791" max="2038" width="8.19921875" style="5" customWidth="1"/>
    <col min="2039" max="2039" width="1.19921875" style="5" customWidth="1"/>
    <col min="2040" max="2040" width="25.8984375" style="5" customWidth="1"/>
    <col min="2041" max="2041" width="13" style="5" customWidth="1"/>
    <col min="2042" max="2042" width="15" style="5" customWidth="1"/>
    <col min="2043" max="2043" width="14.3984375" style="5" customWidth="1"/>
    <col min="2044" max="2045" width="8.19921875" style="5" customWidth="1"/>
    <col min="2046" max="2046" width="11.8984375" style="5" customWidth="1"/>
    <col min="2047" max="2294" width="8.19921875" style="5" customWidth="1"/>
    <col min="2295" max="2295" width="1.19921875" style="5" customWidth="1"/>
    <col min="2296" max="2296" width="25.8984375" style="5" customWidth="1"/>
    <col min="2297" max="2297" width="13" style="5" customWidth="1"/>
    <col min="2298" max="2298" width="15" style="5" customWidth="1"/>
    <col min="2299" max="2299" width="14.3984375" style="5" customWidth="1"/>
    <col min="2300" max="2301" width="8.19921875" style="5" customWidth="1"/>
    <col min="2302" max="2302" width="11.8984375" style="5" customWidth="1"/>
    <col min="2303" max="2550" width="8.19921875" style="5" customWidth="1"/>
    <col min="2551" max="2551" width="1.19921875" style="5" customWidth="1"/>
    <col min="2552" max="2552" width="25.8984375" style="5" customWidth="1"/>
    <col min="2553" max="2553" width="13" style="5" customWidth="1"/>
    <col min="2554" max="2554" width="15" style="5" customWidth="1"/>
    <col min="2555" max="2555" width="14.3984375" style="5" customWidth="1"/>
    <col min="2556" max="2557" width="8.19921875" style="5" customWidth="1"/>
    <col min="2558" max="2558" width="11.8984375" style="5" customWidth="1"/>
    <col min="2559" max="2806" width="8.19921875" style="5" customWidth="1"/>
    <col min="2807" max="2807" width="1.19921875" style="5" customWidth="1"/>
    <col min="2808" max="2808" width="25.8984375" style="5" customWidth="1"/>
    <col min="2809" max="2809" width="13" style="5" customWidth="1"/>
    <col min="2810" max="2810" width="15" style="5" customWidth="1"/>
    <col min="2811" max="2811" width="14.3984375" style="5" customWidth="1"/>
    <col min="2812" max="2813" width="8.19921875" style="5" customWidth="1"/>
    <col min="2814" max="2814" width="11.8984375" style="5" customWidth="1"/>
    <col min="2815" max="3062" width="8.19921875" style="5" customWidth="1"/>
    <col min="3063" max="3063" width="1.19921875" style="5" customWidth="1"/>
    <col min="3064" max="3064" width="25.8984375" style="5" customWidth="1"/>
    <col min="3065" max="3065" width="13" style="5" customWidth="1"/>
    <col min="3066" max="3066" width="15" style="5" customWidth="1"/>
    <col min="3067" max="3067" width="14.3984375" style="5" customWidth="1"/>
    <col min="3068" max="3069" width="8.19921875" style="5" customWidth="1"/>
    <col min="3070" max="3070" width="11.8984375" style="5" customWidth="1"/>
    <col min="3071" max="3318" width="8.19921875" style="5" customWidth="1"/>
    <col min="3319" max="3319" width="1.19921875" style="5" customWidth="1"/>
    <col min="3320" max="3320" width="25.8984375" style="5" customWidth="1"/>
    <col min="3321" max="3321" width="13" style="5" customWidth="1"/>
    <col min="3322" max="3322" width="15" style="5" customWidth="1"/>
    <col min="3323" max="3323" width="14.3984375" style="5" customWidth="1"/>
    <col min="3324" max="3325" width="8.19921875" style="5" customWidth="1"/>
    <col min="3326" max="3326" width="11.8984375" style="5" customWidth="1"/>
    <col min="3327" max="3574" width="8.19921875" style="5" customWidth="1"/>
    <col min="3575" max="3575" width="1.19921875" style="5" customWidth="1"/>
    <col min="3576" max="3576" width="25.8984375" style="5" customWidth="1"/>
    <col min="3577" max="3577" width="13" style="5" customWidth="1"/>
    <col min="3578" max="3578" width="15" style="5" customWidth="1"/>
    <col min="3579" max="3579" width="14.3984375" style="5" customWidth="1"/>
    <col min="3580" max="3581" width="8.19921875" style="5" customWidth="1"/>
    <col min="3582" max="3582" width="11.8984375" style="5" customWidth="1"/>
    <col min="3583" max="3830" width="8.19921875" style="5" customWidth="1"/>
    <col min="3831" max="3831" width="1.19921875" style="5" customWidth="1"/>
    <col min="3832" max="3832" width="25.8984375" style="5" customWidth="1"/>
    <col min="3833" max="3833" width="13" style="5" customWidth="1"/>
    <col min="3834" max="3834" width="15" style="5" customWidth="1"/>
    <col min="3835" max="3835" width="14.3984375" style="5" customWidth="1"/>
    <col min="3836" max="3837" width="8.19921875" style="5" customWidth="1"/>
    <col min="3838" max="3838" width="11.8984375" style="5" customWidth="1"/>
    <col min="3839" max="4086" width="8.19921875" style="5" customWidth="1"/>
    <col min="4087" max="4087" width="1.19921875" style="5" customWidth="1"/>
    <col min="4088" max="4088" width="25.8984375" style="5" customWidth="1"/>
    <col min="4089" max="4089" width="13" style="5" customWidth="1"/>
    <col min="4090" max="4090" width="15" style="5" customWidth="1"/>
    <col min="4091" max="4091" width="14.3984375" style="5" customWidth="1"/>
    <col min="4092" max="4093" width="8.19921875" style="5" customWidth="1"/>
    <col min="4094" max="4094" width="11.8984375" style="5" customWidth="1"/>
    <col min="4095" max="4342" width="8.19921875" style="5" customWidth="1"/>
    <col min="4343" max="4343" width="1.19921875" style="5" customWidth="1"/>
    <col min="4344" max="4344" width="25.8984375" style="5" customWidth="1"/>
    <col min="4345" max="4345" width="13" style="5" customWidth="1"/>
    <col min="4346" max="4346" width="15" style="5" customWidth="1"/>
    <col min="4347" max="4347" width="14.3984375" style="5" customWidth="1"/>
    <col min="4348" max="4349" width="8.19921875" style="5" customWidth="1"/>
    <col min="4350" max="4350" width="11.8984375" style="5" customWidth="1"/>
    <col min="4351" max="4598" width="8.19921875" style="5" customWidth="1"/>
    <col min="4599" max="4599" width="1.19921875" style="5" customWidth="1"/>
    <col min="4600" max="4600" width="25.8984375" style="5" customWidth="1"/>
    <col min="4601" max="4601" width="13" style="5" customWidth="1"/>
    <col min="4602" max="4602" width="15" style="5" customWidth="1"/>
    <col min="4603" max="4603" width="14.3984375" style="5" customWidth="1"/>
    <col min="4604" max="4605" width="8.19921875" style="5" customWidth="1"/>
    <col min="4606" max="4606" width="11.8984375" style="5" customWidth="1"/>
    <col min="4607" max="4854" width="8.19921875" style="5" customWidth="1"/>
    <col min="4855" max="4855" width="1.19921875" style="5" customWidth="1"/>
    <col min="4856" max="4856" width="25.8984375" style="5" customWidth="1"/>
    <col min="4857" max="4857" width="13" style="5" customWidth="1"/>
    <col min="4858" max="4858" width="15" style="5" customWidth="1"/>
    <col min="4859" max="4859" width="14.3984375" style="5" customWidth="1"/>
    <col min="4860" max="4861" width="8.19921875" style="5" customWidth="1"/>
    <col min="4862" max="4862" width="11.8984375" style="5" customWidth="1"/>
    <col min="4863" max="5110" width="8.19921875" style="5" customWidth="1"/>
    <col min="5111" max="5111" width="1.19921875" style="5" customWidth="1"/>
    <col min="5112" max="5112" width="25.8984375" style="5" customWidth="1"/>
    <col min="5113" max="5113" width="13" style="5" customWidth="1"/>
    <col min="5114" max="5114" width="15" style="5" customWidth="1"/>
    <col min="5115" max="5115" width="14.3984375" style="5" customWidth="1"/>
    <col min="5116" max="5117" width="8.19921875" style="5" customWidth="1"/>
    <col min="5118" max="5118" width="11.8984375" style="5" customWidth="1"/>
    <col min="5119" max="5366" width="8.19921875" style="5" customWidth="1"/>
    <col min="5367" max="5367" width="1.19921875" style="5" customWidth="1"/>
    <col min="5368" max="5368" width="25.8984375" style="5" customWidth="1"/>
    <col min="5369" max="5369" width="13" style="5" customWidth="1"/>
    <col min="5370" max="5370" width="15" style="5" customWidth="1"/>
    <col min="5371" max="5371" width="14.3984375" style="5" customWidth="1"/>
    <col min="5372" max="5373" width="8.19921875" style="5" customWidth="1"/>
    <col min="5374" max="5374" width="11.8984375" style="5" customWidth="1"/>
    <col min="5375" max="5622" width="8.19921875" style="5" customWidth="1"/>
    <col min="5623" max="5623" width="1.19921875" style="5" customWidth="1"/>
    <col min="5624" max="5624" width="25.8984375" style="5" customWidth="1"/>
    <col min="5625" max="5625" width="13" style="5" customWidth="1"/>
    <col min="5626" max="5626" width="15" style="5" customWidth="1"/>
    <col min="5627" max="5627" width="14.3984375" style="5" customWidth="1"/>
    <col min="5628" max="5629" width="8.19921875" style="5" customWidth="1"/>
    <col min="5630" max="5630" width="11.8984375" style="5" customWidth="1"/>
    <col min="5631" max="5878" width="8.19921875" style="5" customWidth="1"/>
    <col min="5879" max="5879" width="1.19921875" style="5" customWidth="1"/>
    <col min="5880" max="5880" width="25.8984375" style="5" customWidth="1"/>
    <col min="5881" max="5881" width="13" style="5" customWidth="1"/>
    <col min="5882" max="5882" width="15" style="5" customWidth="1"/>
    <col min="5883" max="5883" width="14.3984375" style="5" customWidth="1"/>
    <col min="5884" max="5885" width="8.19921875" style="5" customWidth="1"/>
    <col min="5886" max="5886" width="11.8984375" style="5" customWidth="1"/>
    <col min="5887" max="6134" width="8.19921875" style="5" customWidth="1"/>
    <col min="6135" max="6135" width="1.19921875" style="5" customWidth="1"/>
    <col min="6136" max="6136" width="25.8984375" style="5" customWidth="1"/>
    <col min="6137" max="6137" width="13" style="5" customWidth="1"/>
    <col min="6138" max="6138" width="15" style="5" customWidth="1"/>
    <col min="6139" max="6139" width="14.3984375" style="5" customWidth="1"/>
    <col min="6140" max="6141" width="8.19921875" style="5" customWidth="1"/>
    <col min="6142" max="6142" width="11.8984375" style="5" customWidth="1"/>
    <col min="6143" max="6390" width="8.19921875" style="5" customWidth="1"/>
    <col min="6391" max="6391" width="1.19921875" style="5" customWidth="1"/>
    <col min="6392" max="6392" width="25.8984375" style="5" customWidth="1"/>
    <col min="6393" max="6393" width="13" style="5" customWidth="1"/>
    <col min="6394" max="6394" width="15" style="5" customWidth="1"/>
    <col min="6395" max="6395" width="14.3984375" style="5" customWidth="1"/>
    <col min="6396" max="6397" width="8.19921875" style="5" customWidth="1"/>
    <col min="6398" max="6398" width="11.8984375" style="5" customWidth="1"/>
    <col min="6399" max="6646" width="8.19921875" style="5" customWidth="1"/>
    <col min="6647" max="6647" width="1.19921875" style="5" customWidth="1"/>
    <col min="6648" max="6648" width="25.8984375" style="5" customWidth="1"/>
    <col min="6649" max="6649" width="13" style="5" customWidth="1"/>
    <col min="6650" max="6650" width="15" style="5" customWidth="1"/>
    <col min="6651" max="6651" width="14.3984375" style="5" customWidth="1"/>
    <col min="6652" max="6653" width="8.19921875" style="5" customWidth="1"/>
    <col min="6654" max="6654" width="11.8984375" style="5" customWidth="1"/>
    <col min="6655" max="6902" width="8.19921875" style="5" customWidth="1"/>
    <col min="6903" max="6903" width="1.19921875" style="5" customWidth="1"/>
    <col min="6904" max="6904" width="25.8984375" style="5" customWidth="1"/>
    <col min="6905" max="6905" width="13" style="5" customWidth="1"/>
    <col min="6906" max="6906" width="15" style="5" customWidth="1"/>
    <col min="6907" max="6907" width="14.3984375" style="5" customWidth="1"/>
    <col min="6908" max="6909" width="8.19921875" style="5" customWidth="1"/>
    <col min="6910" max="6910" width="11.8984375" style="5" customWidth="1"/>
    <col min="6911" max="7158" width="8.19921875" style="5" customWidth="1"/>
    <col min="7159" max="7159" width="1.19921875" style="5" customWidth="1"/>
    <col min="7160" max="7160" width="25.8984375" style="5" customWidth="1"/>
    <col min="7161" max="7161" width="13" style="5" customWidth="1"/>
    <col min="7162" max="7162" width="15" style="5" customWidth="1"/>
    <col min="7163" max="7163" width="14.3984375" style="5" customWidth="1"/>
    <col min="7164" max="7165" width="8.19921875" style="5" customWidth="1"/>
    <col min="7166" max="7166" width="11.8984375" style="5" customWidth="1"/>
    <col min="7167" max="7414" width="8.19921875" style="5" customWidth="1"/>
    <col min="7415" max="7415" width="1.19921875" style="5" customWidth="1"/>
    <col min="7416" max="7416" width="25.8984375" style="5" customWidth="1"/>
    <col min="7417" max="7417" width="13" style="5" customWidth="1"/>
    <col min="7418" max="7418" width="15" style="5" customWidth="1"/>
    <col min="7419" max="7419" width="14.3984375" style="5" customWidth="1"/>
    <col min="7420" max="7421" width="8.19921875" style="5" customWidth="1"/>
    <col min="7422" max="7422" width="11.8984375" style="5" customWidth="1"/>
    <col min="7423" max="7670" width="8.19921875" style="5" customWidth="1"/>
    <col min="7671" max="7671" width="1.19921875" style="5" customWidth="1"/>
    <col min="7672" max="7672" width="25.8984375" style="5" customWidth="1"/>
    <col min="7673" max="7673" width="13" style="5" customWidth="1"/>
    <col min="7674" max="7674" width="15" style="5" customWidth="1"/>
    <col min="7675" max="7675" width="14.3984375" style="5" customWidth="1"/>
    <col min="7676" max="7677" width="8.19921875" style="5" customWidth="1"/>
    <col min="7678" max="7678" width="11.8984375" style="5" customWidth="1"/>
    <col min="7679" max="7926" width="8.19921875" style="5" customWidth="1"/>
    <col min="7927" max="7927" width="1.19921875" style="5" customWidth="1"/>
    <col min="7928" max="7928" width="25.8984375" style="5" customWidth="1"/>
    <col min="7929" max="7929" width="13" style="5" customWidth="1"/>
    <col min="7930" max="7930" width="15" style="5" customWidth="1"/>
    <col min="7931" max="7931" width="14.3984375" style="5" customWidth="1"/>
    <col min="7932" max="7933" width="8.19921875" style="5" customWidth="1"/>
    <col min="7934" max="7934" width="11.8984375" style="5" customWidth="1"/>
    <col min="7935" max="8182" width="8.19921875" style="5" customWidth="1"/>
    <col min="8183" max="8183" width="1.19921875" style="5" customWidth="1"/>
    <col min="8184" max="8184" width="25.8984375" style="5" customWidth="1"/>
    <col min="8185" max="8185" width="13" style="5" customWidth="1"/>
    <col min="8186" max="8186" width="15" style="5" customWidth="1"/>
    <col min="8187" max="8187" width="14.3984375" style="5" customWidth="1"/>
    <col min="8188" max="8189" width="8.19921875" style="5" customWidth="1"/>
    <col min="8190" max="8190" width="11.8984375" style="5" customWidth="1"/>
    <col min="8191" max="8438" width="8.19921875" style="5" customWidth="1"/>
    <col min="8439" max="8439" width="1.19921875" style="5" customWidth="1"/>
    <col min="8440" max="8440" width="25.8984375" style="5" customWidth="1"/>
    <col min="8441" max="8441" width="13" style="5" customWidth="1"/>
    <col min="8442" max="8442" width="15" style="5" customWidth="1"/>
    <col min="8443" max="8443" width="14.3984375" style="5" customWidth="1"/>
    <col min="8444" max="8445" width="8.19921875" style="5" customWidth="1"/>
    <col min="8446" max="8446" width="11.8984375" style="5" customWidth="1"/>
    <col min="8447" max="8694" width="8.19921875" style="5" customWidth="1"/>
    <col min="8695" max="8695" width="1.19921875" style="5" customWidth="1"/>
    <col min="8696" max="8696" width="25.8984375" style="5" customWidth="1"/>
    <col min="8697" max="8697" width="13" style="5" customWidth="1"/>
    <col min="8698" max="8698" width="15" style="5" customWidth="1"/>
    <col min="8699" max="8699" width="14.3984375" style="5" customWidth="1"/>
    <col min="8700" max="8701" width="8.19921875" style="5" customWidth="1"/>
    <col min="8702" max="8702" width="11.8984375" style="5" customWidth="1"/>
    <col min="8703" max="8950" width="8.19921875" style="5" customWidth="1"/>
    <col min="8951" max="8951" width="1.19921875" style="5" customWidth="1"/>
    <col min="8952" max="8952" width="25.8984375" style="5" customWidth="1"/>
    <col min="8953" max="8953" width="13" style="5" customWidth="1"/>
    <col min="8954" max="8954" width="15" style="5" customWidth="1"/>
    <col min="8955" max="8955" width="14.3984375" style="5" customWidth="1"/>
    <col min="8956" max="8957" width="8.19921875" style="5" customWidth="1"/>
    <col min="8958" max="8958" width="11.8984375" style="5" customWidth="1"/>
    <col min="8959" max="9206" width="8.19921875" style="5" customWidth="1"/>
    <col min="9207" max="9207" width="1.19921875" style="5" customWidth="1"/>
    <col min="9208" max="9208" width="25.8984375" style="5" customWidth="1"/>
    <col min="9209" max="9209" width="13" style="5" customWidth="1"/>
    <col min="9210" max="9210" width="15" style="5" customWidth="1"/>
    <col min="9211" max="9211" width="14.3984375" style="5" customWidth="1"/>
    <col min="9212" max="9213" width="8.19921875" style="5" customWidth="1"/>
    <col min="9214" max="9214" width="11.8984375" style="5" customWidth="1"/>
    <col min="9215" max="9462" width="8.19921875" style="5" customWidth="1"/>
    <col min="9463" max="9463" width="1.19921875" style="5" customWidth="1"/>
    <col min="9464" max="9464" width="25.8984375" style="5" customWidth="1"/>
    <col min="9465" max="9465" width="13" style="5" customWidth="1"/>
    <col min="9466" max="9466" width="15" style="5" customWidth="1"/>
    <col min="9467" max="9467" width="14.3984375" style="5" customWidth="1"/>
    <col min="9468" max="9469" width="8.19921875" style="5" customWidth="1"/>
    <col min="9470" max="9470" width="11.8984375" style="5" customWidth="1"/>
    <col min="9471" max="9718" width="8.19921875" style="5" customWidth="1"/>
    <col min="9719" max="9719" width="1.19921875" style="5" customWidth="1"/>
    <col min="9720" max="9720" width="25.8984375" style="5" customWidth="1"/>
    <col min="9721" max="9721" width="13" style="5" customWidth="1"/>
    <col min="9722" max="9722" width="15" style="5" customWidth="1"/>
    <col min="9723" max="9723" width="14.3984375" style="5" customWidth="1"/>
    <col min="9724" max="9725" width="8.19921875" style="5" customWidth="1"/>
    <col min="9726" max="9726" width="11.8984375" style="5" customWidth="1"/>
    <col min="9727" max="9974" width="8.19921875" style="5" customWidth="1"/>
    <col min="9975" max="9975" width="1.19921875" style="5" customWidth="1"/>
    <col min="9976" max="9976" width="25.8984375" style="5" customWidth="1"/>
    <col min="9977" max="9977" width="13" style="5" customWidth="1"/>
    <col min="9978" max="9978" width="15" style="5" customWidth="1"/>
    <col min="9979" max="9979" width="14.3984375" style="5" customWidth="1"/>
    <col min="9980" max="9981" width="8.19921875" style="5" customWidth="1"/>
    <col min="9982" max="9982" width="11.8984375" style="5" customWidth="1"/>
    <col min="9983" max="10230" width="8.19921875" style="5" customWidth="1"/>
    <col min="10231" max="10231" width="1.19921875" style="5" customWidth="1"/>
    <col min="10232" max="10232" width="25.8984375" style="5" customWidth="1"/>
    <col min="10233" max="10233" width="13" style="5" customWidth="1"/>
    <col min="10234" max="10234" width="15" style="5" customWidth="1"/>
    <col min="10235" max="10235" width="14.3984375" style="5" customWidth="1"/>
    <col min="10236" max="10237" width="8.19921875" style="5" customWidth="1"/>
    <col min="10238" max="10238" width="11.8984375" style="5" customWidth="1"/>
    <col min="10239" max="10486" width="8.19921875" style="5" customWidth="1"/>
    <col min="10487" max="10487" width="1.19921875" style="5" customWidth="1"/>
    <col min="10488" max="10488" width="25.8984375" style="5" customWidth="1"/>
    <col min="10489" max="10489" width="13" style="5" customWidth="1"/>
    <col min="10490" max="10490" width="15" style="5" customWidth="1"/>
    <col min="10491" max="10491" width="14.3984375" style="5" customWidth="1"/>
    <col min="10492" max="10493" width="8.19921875" style="5" customWidth="1"/>
    <col min="10494" max="10494" width="11.8984375" style="5" customWidth="1"/>
    <col min="10495" max="10742" width="8.19921875" style="5" customWidth="1"/>
    <col min="10743" max="10743" width="1.19921875" style="5" customWidth="1"/>
    <col min="10744" max="10744" width="25.8984375" style="5" customWidth="1"/>
    <col min="10745" max="10745" width="13" style="5" customWidth="1"/>
    <col min="10746" max="10746" width="15" style="5" customWidth="1"/>
    <col min="10747" max="10747" width="14.3984375" style="5" customWidth="1"/>
    <col min="10748" max="10749" width="8.19921875" style="5" customWidth="1"/>
    <col min="10750" max="10750" width="11.8984375" style="5" customWidth="1"/>
    <col min="10751" max="10998" width="8.19921875" style="5" customWidth="1"/>
    <col min="10999" max="10999" width="1.19921875" style="5" customWidth="1"/>
    <col min="11000" max="11000" width="25.8984375" style="5" customWidth="1"/>
    <col min="11001" max="11001" width="13" style="5" customWidth="1"/>
    <col min="11002" max="11002" width="15" style="5" customWidth="1"/>
    <col min="11003" max="11003" width="14.3984375" style="5" customWidth="1"/>
    <col min="11004" max="11005" width="8.19921875" style="5" customWidth="1"/>
    <col min="11006" max="11006" width="11.8984375" style="5" customWidth="1"/>
    <col min="11007" max="11254" width="8.19921875" style="5" customWidth="1"/>
    <col min="11255" max="11255" width="1.19921875" style="5" customWidth="1"/>
    <col min="11256" max="11256" width="25.8984375" style="5" customWidth="1"/>
    <col min="11257" max="11257" width="13" style="5" customWidth="1"/>
    <col min="11258" max="11258" width="15" style="5" customWidth="1"/>
    <col min="11259" max="11259" width="14.3984375" style="5" customWidth="1"/>
    <col min="11260" max="11261" width="8.19921875" style="5" customWidth="1"/>
    <col min="11262" max="11262" width="11.8984375" style="5" customWidth="1"/>
    <col min="11263" max="11510" width="8.19921875" style="5" customWidth="1"/>
    <col min="11511" max="11511" width="1.19921875" style="5" customWidth="1"/>
    <col min="11512" max="11512" width="25.8984375" style="5" customWidth="1"/>
    <col min="11513" max="11513" width="13" style="5" customWidth="1"/>
    <col min="11514" max="11514" width="15" style="5" customWidth="1"/>
    <col min="11515" max="11515" width="14.3984375" style="5" customWidth="1"/>
    <col min="11516" max="11517" width="8.19921875" style="5" customWidth="1"/>
    <col min="11518" max="11518" width="11.8984375" style="5" customWidth="1"/>
    <col min="11519" max="11766" width="8.19921875" style="5" customWidth="1"/>
    <col min="11767" max="11767" width="1.19921875" style="5" customWidth="1"/>
    <col min="11768" max="11768" width="25.8984375" style="5" customWidth="1"/>
    <col min="11769" max="11769" width="13" style="5" customWidth="1"/>
    <col min="11770" max="11770" width="15" style="5" customWidth="1"/>
    <col min="11771" max="11771" width="14.3984375" style="5" customWidth="1"/>
    <col min="11772" max="11773" width="8.19921875" style="5" customWidth="1"/>
    <col min="11774" max="11774" width="11.8984375" style="5" customWidth="1"/>
    <col min="11775" max="12022" width="8.19921875" style="5" customWidth="1"/>
    <col min="12023" max="12023" width="1.19921875" style="5" customWidth="1"/>
    <col min="12024" max="12024" width="25.8984375" style="5" customWidth="1"/>
    <col min="12025" max="12025" width="13" style="5" customWidth="1"/>
    <col min="12026" max="12026" width="15" style="5" customWidth="1"/>
    <col min="12027" max="12027" width="14.3984375" style="5" customWidth="1"/>
    <col min="12028" max="12029" width="8.19921875" style="5" customWidth="1"/>
    <col min="12030" max="12030" width="11.8984375" style="5" customWidth="1"/>
    <col min="12031" max="12278" width="8.19921875" style="5" customWidth="1"/>
    <col min="12279" max="12279" width="1.19921875" style="5" customWidth="1"/>
    <col min="12280" max="12280" width="25.8984375" style="5" customWidth="1"/>
    <col min="12281" max="12281" width="13" style="5" customWidth="1"/>
    <col min="12282" max="12282" width="15" style="5" customWidth="1"/>
    <col min="12283" max="12283" width="14.3984375" style="5" customWidth="1"/>
    <col min="12284" max="12285" width="8.19921875" style="5" customWidth="1"/>
    <col min="12286" max="12286" width="11.8984375" style="5" customWidth="1"/>
    <col min="12287" max="12534" width="8.19921875" style="5" customWidth="1"/>
    <col min="12535" max="12535" width="1.19921875" style="5" customWidth="1"/>
    <col min="12536" max="12536" width="25.8984375" style="5" customWidth="1"/>
    <col min="12537" max="12537" width="13" style="5" customWidth="1"/>
    <col min="12538" max="12538" width="15" style="5" customWidth="1"/>
    <col min="12539" max="12539" width="14.3984375" style="5" customWidth="1"/>
    <col min="12540" max="12541" width="8.19921875" style="5" customWidth="1"/>
    <col min="12542" max="12542" width="11.8984375" style="5" customWidth="1"/>
    <col min="12543" max="12790" width="8.19921875" style="5" customWidth="1"/>
    <col min="12791" max="12791" width="1.19921875" style="5" customWidth="1"/>
    <col min="12792" max="12792" width="25.8984375" style="5" customWidth="1"/>
    <col min="12793" max="12793" width="13" style="5" customWidth="1"/>
    <col min="12794" max="12794" width="15" style="5" customWidth="1"/>
    <col min="12795" max="12795" width="14.3984375" style="5" customWidth="1"/>
    <col min="12796" max="12797" width="8.19921875" style="5" customWidth="1"/>
    <col min="12798" max="12798" width="11.8984375" style="5" customWidth="1"/>
    <col min="12799" max="13046" width="8.19921875" style="5" customWidth="1"/>
    <col min="13047" max="13047" width="1.19921875" style="5" customWidth="1"/>
    <col min="13048" max="13048" width="25.8984375" style="5" customWidth="1"/>
    <col min="13049" max="13049" width="13" style="5" customWidth="1"/>
    <col min="13050" max="13050" width="15" style="5" customWidth="1"/>
    <col min="13051" max="13051" width="14.3984375" style="5" customWidth="1"/>
    <col min="13052" max="13053" width="8.19921875" style="5" customWidth="1"/>
    <col min="13054" max="13054" width="11.8984375" style="5" customWidth="1"/>
    <col min="13055" max="13302" width="8.19921875" style="5" customWidth="1"/>
    <col min="13303" max="13303" width="1.19921875" style="5" customWidth="1"/>
    <col min="13304" max="13304" width="25.8984375" style="5" customWidth="1"/>
    <col min="13305" max="13305" width="13" style="5" customWidth="1"/>
    <col min="13306" max="13306" width="15" style="5" customWidth="1"/>
    <col min="13307" max="13307" width="14.3984375" style="5" customWidth="1"/>
    <col min="13308" max="13309" width="8.19921875" style="5" customWidth="1"/>
    <col min="13310" max="13310" width="11.8984375" style="5" customWidth="1"/>
    <col min="13311" max="13558" width="8.19921875" style="5" customWidth="1"/>
    <col min="13559" max="13559" width="1.19921875" style="5" customWidth="1"/>
    <col min="13560" max="13560" width="25.8984375" style="5" customWidth="1"/>
    <col min="13561" max="13561" width="13" style="5" customWidth="1"/>
    <col min="13562" max="13562" width="15" style="5" customWidth="1"/>
    <col min="13563" max="13563" width="14.3984375" style="5" customWidth="1"/>
    <col min="13564" max="13565" width="8.19921875" style="5" customWidth="1"/>
    <col min="13566" max="13566" width="11.8984375" style="5" customWidth="1"/>
    <col min="13567" max="13814" width="8.19921875" style="5" customWidth="1"/>
    <col min="13815" max="13815" width="1.19921875" style="5" customWidth="1"/>
    <col min="13816" max="13816" width="25.8984375" style="5" customWidth="1"/>
    <col min="13817" max="13817" width="13" style="5" customWidth="1"/>
    <col min="13818" max="13818" width="15" style="5" customWidth="1"/>
    <col min="13819" max="13819" width="14.3984375" style="5" customWidth="1"/>
    <col min="13820" max="13821" width="8.19921875" style="5" customWidth="1"/>
    <col min="13822" max="13822" width="11.8984375" style="5" customWidth="1"/>
    <col min="13823" max="14070" width="8.19921875" style="5" customWidth="1"/>
    <col min="14071" max="14071" width="1.19921875" style="5" customWidth="1"/>
    <col min="14072" max="14072" width="25.8984375" style="5" customWidth="1"/>
    <col min="14073" max="14073" width="13" style="5" customWidth="1"/>
    <col min="14074" max="14074" width="15" style="5" customWidth="1"/>
    <col min="14075" max="14075" width="14.3984375" style="5" customWidth="1"/>
    <col min="14076" max="14077" width="8.19921875" style="5" customWidth="1"/>
    <col min="14078" max="14078" width="11.8984375" style="5" customWidth="1"/>
    <col min="14079" max="14326" width="8.19921875" style="5" customWidth="1"/>
    <col min="14327" max="14327" width="1.19921875" style="5" customWidth="1"/>
    <col min="14328" max="14328" width="25.8984375" style="5" customWidth="1"/>
    <col min="14329" max="14329" width="13" style="5" customWidth="1"/>
    <col min="14330" max="14330" width="15" style="5" customWidth="1"/>
    <col min="14331" max="14331" width="14.3984375" style="5" customWidth="1"/>
    <col min="14332" max="14333" width="8.19921875" style="5" customWidth="1"/>
    <col min="14334" max="14334" width="11.8984375" style="5" customWidth="1"/>
    <col min="14335" max="14582" width="8.19921875" style="5" customWidth="1"/>
    <col min="14583" max="14583" width="1.19921875" style="5" customWidth="1"/>
    <col min="14584" max="14584" width="25.8984375" style="5" customWidth="1"/>
    <col min="14585" max="14585" width="13" style="5" customWidth="1"/>
    <col min="14586" max="14586" width="15" style="5" customWidth="1"/>
    <col min="14587" max="14587" width="14.3984375" style="5" customWidth="1"/>
    <col min="14588" max="14589" width="8.19921875" style="5" customWidth="1"/>
    <col min="14590" max="14590" width="11.8984375" style="5" customWidth="1"/>
    <col min="14591" max="14838" width="8.19921875" style="5" customWidth="1"/>
    <col min="14839" max="14839" width="1.19921875" style="5" customWidth="1"/>
    <col min="14840" max="14840" width="25.8984375" style="5" customWidth="1"/>
    <col min="14841" max="14841" width="13" style="5" customWidth="1"/>
    <col min="14842" max="14842" width="15" style="5" customWidth="1"/>
    <col min="14843" max="14843" width="14.3984375" style="5" customWidth="1"/>
    <col min="14844" max="14845" width="8.19921875" style="5" customWidth="1"/>
    <col min="14846" max="14846" width="11.8984375" style="5" customWidth="1"/>
    <col min="14847" max="15094" width="8.19921875" style="5" customWidth="1"/>
    <col min="15095" max="15095" width="1.19921875" style="5" customWidth="1"/>
    <col min="15096" max="15096" width="25.8984375" style="5" customWidth="1"/>
    <col min="15097" max="15097" width="13" style="5" customWidth="1"/>
    <col min="15098" max="15098" width="15" style="5" customWidth="1"/>
    <col min="15099" max="15099" width="14.3984375" style="5" customWidth="1"/>
    <col min="15100" max="15101" width="8.19921875" style="5" customWidth="1"/>
    <col min="15102" max="15102" width="11.8984375" style="5" customWidth="1"/>
    <col min="15103" max="15350" width="8.19921875" style="5" customWidth="1"/>
    <col min="15351" max="15351" width="1.19921875" style="5" customWidth="1"/>
    <col min="15352" max="15352" width="25.8984375" style="5" customWidth="1"/>
    <col min="15353" max="15353" width="13" style="5" customWidth="1"/>
    <col min="15354" max="15354" width="15" style="5" customWidth="1"/>
    <col min="15355" max="15355" width="14.3984375" style="5" customWidth="1"/>
    <col min="15356" max="15357" width="8.19921875" style="5" customWidth="1"/>
    <col min="15358" max="15358" width="11.8984375" style="5" customWidth="1"/>
    <col min="15359" max="15606" width="8.19921875" style="5" customWidth="1"/>
    <col min="15607" max="15607" width="1.19921875" style="5" customWidth="1"/>
    <col min="15608" max="15608" width="25.8984375" style="5" customWidth="1"/>
    <col min="15609" max="15609" width="13" style="5" customWidth="1"/>
    <col min="15610" max="15610" width="15" style="5" customWidth="1"/>
    <col min="15611" max="15611" width="14.3984375" style="5" customWidth="1"/>
    <col min="15612" max="15613" width="8.19921875" style="5" customWidth="1"/>
    <col min="15614" max="15614" width="11.8984375" style="5" customWidth="1"/>
    <col min="15615" max="15862" width="8.19921875" style="5" customWidth="1"/>
    <col min="15863" max="15863" width="1.19921875" style="5" customWidth="1"/>
    <col min="15864" max="15864" width="25.8984375" style="5" customWidth="1"/>
    <col min="15865" max="15865" width="13" style="5" customWidth="1"/>
    <col min="15866" max="15866" width="15" style="5" customWidth="1"/>
    <col min="15867" max="15867" width="14.3984375" style="5" customWidth="1"/>
    <col min="15868" max="15869" width="8.19921875" style="5" customWidth="1"/>
    <col min="15870" max="15870" width="11.8984375" style="5" customWidth="1"/>
    <col min="15871" max="16118" width="8.19921875" style="5" customWidth="1"/>
    <col min="16119" max="16119" width="1.19921875" style="5" customWidth="1"/>
    <col min="16120" max="16120" width="25.8984375" style="5" customWidth="1"/>
    <col min="16121" max="16121" width="13" style="5" customWidth="1"/>
    <col min="16122" max="16122" width="15" style="5" customWidth="1"/>
    <col min="16123" max="16123" width="14.3984375" style="5" customWidth="1"/>
    <col min="16124" max="16125" width="8.19921875" style="5" customWidth="1"/>
    <col min="16126" max="16126" width="11.8984375" style="5" customWidth="1"/>
    <col min="16127" max="16384" width="8.19921875" style="5" customWidth="1"/>
  </cols>
  <sheetData>
    <row r="1" spans="2:14" ht="19.95" customHeight="1" thickBot="1" x14ac:dyDescent="0.35">
      <c r="B1" s="484">
        <f>'Supplier Profile-1'!C12</f>
        <v>0</v>
      </c>
      <c r="C1" s="485"/>
      <c r="D1" s="485"/>
      <c r="E1" s="485"/>
      <c r="F1" s="485"/>
      <c r="G1" s="485"/>
      <c r="H1" s="485"/>
      <c r="I1" s="486"/>
      <c r="J1" s="138"/>
      <c r="K1" s="134" t="s">
        <v>7</v>
      </c>
      <c r="L1" s="139" t="s">
        <v>8</v>
      </c>
      <c r="M1" s="140"/>
      <c r="N1" s="139" t="s">
        <v>9</v>
      </c>
    </row>
    <row r="2" spans="2:14" ht="7.95" customHeight="1" x14ac:dyDescent="0.3">
      <c r="B2" s="67"/>
      <c r="C2" s="12"/>
      <c r="D2" s="12"/>
      <c r="E2" s="12"/>
      <c r="F2" s="12"/>
      <c r="G2" s="12"/>
      <c r="H2" s="12"/>
      <c r="I2" s="13"/>
      <c r="J2" s="138"/>
      <c r="K2" s="134" t="s">
        <v>10</v>
      </c>
      <c r="L2" s="139" t="s">
        <v>11</v>
      </c>
      <c r="M2" s="140"/>
      <c r="N2" s="139" t="s">
        <v>12</v>
      </c>
    </row>
    <row r="3" spans="2:14" ht="22.95" customHeight="1" x14ac:dyDescent="0.4">
      <c r="B3" s="469"/>
      <c r="C3" s="470"/>
      <c r="D3" s="470"/>
      <c r="E3" s="470"/>
      <c r="F3" s="483" t="s">
        <v>13</v>
      </c>
      <c r="G3" s="483"/>
      <c r="H3" s="483"/>
      <c r="I3" s="143"/>
      <c r="J3" s="138"/>
      <c r="K3" s="134"/>
      <c r="L3" s="139" t="s">
        <v>14</v>
      </c>
      <c r="M3" s="140"/>
      <c r="N3" s="139" t="s">
        <v>15</v>
      </c>
    </row>
    <row r="4" spans="2:14" ht="6.6" customHeight="1" x14ac:dyDescent="0.4">
      <c r="B4" s="101"/>
      <c r="C4" s="102"/>
      <c r="D4" s="102"/>
      <c r="E4" s="102"/>
      <c r="F4" s="71"/>
      <c r="G4" s="71"/>
      <c r="I4" s="9"/>
      <c r="J4" s="138"/>
      <c r="K4" s="134"/>
      <c r="L4" s="139" t="s">
        <v>16</v>
      </c>
      <c r="M4" s="140"/>
      <c r="N4" s="140"/>
    </row>
    <row r="5" spans="2:14" ht="30.6" customHeight="1" x14ac:dyDescent="0.3">
      <c r="B5" s="49"/>
      <c r="F5" s="88"/>
      <c r="G5" s="463">
        <f>+'SQ Audit Review'!I4</f>
        <v>0.19111111111111112</v>
      </c>
      <c r="H5" s="464"/>
      <c r="I5" s="135" t="s">
        <v>17</v>
      </c>
      <c r="J5" s="138"/>
      <c r="K5" s="134"/>
      <c r="L5" s="139" t="s">
        <v>18</v>
      </c>
      <c r="M5" s="140"/>
      <c r="N5" s="140"/>
    </row>
    <row r="6" spans="2:14" ht="4.2" customHeight="1" x14ac:dyDescent="0.3">
      <c r="B6" s="49"/>
      <c r="E6" s="103"/>
      <c r="F6" s="103"/>
      <c r="I6" s="9"/>
      <c r="J6" s="138"/>
      <c r="K6" s="138"/>
      <c r="L6"/>
      <c r="M6"/>
      <c r="N6"/>
    </row>
    <row r="7" spans="2:14" ht="30.6" customHeight="1" x14ac:dyDescent="0.25">
      <c r="B7" s="49"/>
      <c r="F7" s="88"/>
      <c r="G7" s="463">
        <f>+'SQ Audit Review'!I6</f>
        <v>0.28282828282828282</v>
      </c>
      <c r="H7" s="464"/>
      <c r="I7" s="68" t="s">
        <v>19</v>
      </c>
      <c r="J7" s="138"/>
      <c r="K7" s="138"/>
      <c r="L7" s="138"/>
      <c r="M7" s="138"/>
    </row>
    <row r="8" spans="2:14" ht="4.2" customHeight="1" x14ac:dyDescent="0.25">
      <c r="B8" s="49"/>
      <c r="E8" s="70"/>
      <c r="F8" s="70"/>
      <c r="I8" s="9"/>
    </row>
    <row r="9" spans="2:14" ht="41.4" customHeight="1" thickBot="1" x14ac:dyDescent="0.3">
      <c r="B9" s="465" t="s">
        <v>20</v>
      </c>
      <c r="C9" s="466"/>
      <c r="D9" s="466"/>
      <c r="E9" s="466"/>
      <c r="F9" s="467"/>
      <c r="G9" s="467"/>
      <c r="H9" s="467"/>
      <c r="I9" s="468"/>
    </row>
    <row r="10" spans="2:14" ht="20.100000000000001" customHeight="1" thickBot="1" x14ac:dyDescent="0.35">
      <c r="B10" s="480" t="s">
        <v>21</v>
      </c>
      <c r="C10" s="481"/>
      <c r="D10" s="481"/>
      <c r="E10" s="481"/>
      <c r="F10" s="481"/>
      <c r="G10" s="481"/>
      <c r="H10" s="481"/>
      <c r="I10" s="482"/>
      <c r="J10" s="69"/>
    </row>
    <row r="11" spans="2:14" ht="8.25" customHeight="1" x14ac:dyDescent="0.25">
      <c r="B11" s="10"/>
      <c r="C11" s="11"/>
      <c r="D11" s="11"/>
      <c r="E11" s="11"/>
      <c r="F11" s="12"/>
      <c r="G11" s="12"/>
      <c r="H11" s="12"/>
      <c r="I11" s="13"/>
    </row>
    <row r="12" spans="2:14" ht="17.25" customHeight="1" x14ac:dyDescent="0.25">
      <c r="B12" s="14" t="s">
        <v>22</v>
      </c>
      <c r="C12" s="478"/>
      <c r="D12" s="478"/>
      <c r="E12" s="478"/>
      <c r="F12" s="477" t="s">
        <v>23</v>
      </c>
      <c r="G12" s="477"/>
      <c r="H12" s="104"/>
      <c r="I12" s="142"/>
    </row>
    <row r="13" spans="2:14" ht="17.25" customHeight="1" x14ac:dyDescent="0.25">
      <c r="B13" s="14"/>
      <c r="C13" s="471" t="s">
        <v>24</v>
      </c>
      <c r="D13" s="471"/>
      <c r="E13" s="471"/>
      <c r="F13" s="104"/>
      <c r="G13" s="104"/>
      <c r="H13" s="104"/>
      <c r="I13" s="144"/>
    </row>
    <row r="14" spans="2:14" ht="17.25" customHeight="1" x14ac:dyDescent="0.25">
      <c r="B14" s="14"/>
      <c r="C14" s="104"/>
      <c r="D14" s="104"/>
      <c r="E14" s="104"/>
      <c r="F14" s="74" t="s">
        <v>25</v>
      </c>
      <c r="G14" s="472"/>
      <c r="H14" s="472"/>
      <c r="I14" s="473"/>
    </row>
    <row r="15" spans="2:14" ht="17.25" customHeight="1" x14ac:dyDescent="0.25">
      <c r="B15" s="14" t="s">
        <v>26</v>
      </c>
      <c r="C15" s="474"/>
      <c r="D15" s="474"/>
      <c r="E15" s="474"/>
      <c r="F15" s="74" t="s">
        <v>27</v>
      </c>
      <c r="G15" s="145"/>
      <c r="H15" s="145"/>
      <c r="I15" s="141"/>
    </row>
    <row r="16" spans="2:14" ht="17.25" customHeight="1" x14ac:dyDescent="0.25">
      <c r="B16" s="146"/>
      <c r="C16" s="471" t="s">
        <v>28</v>
      </c>
      <c r="D16" s="471"/>
      <c r="E16" s="471"/>
      <c r="F16" s="110"/>
      <c r="G16" s="110"/>
      <c r="H16" s="110"/>
      <c r="I16" s="147"/>
    </row>
    <row r="17" spans="2:9" ht="17.25" customHeight="1" x14ac:dyDescent="0.25">
      <c r="B17" s="7" t="s">
        <v>29</v>
      </c>
      <c r="C17" s="479"/>
      <c r="D17" s="479"/>
      <c r="E17" s="479"/>
      <c r="F17" s="15" t="s">
        <v>30</v>
      </c>
      <c r="G17" s="475"/>
      <c r="H17" s="475"/>
      <c r="I17" s="476"/>
    </row>
    <row r="18" spans="2:9" ht="17.25" customHeight="1" thickBot="1" x14ac:dyDescent="0.3">
      <c r="B18" s="50"/>
      <c r="C18" s="19"/>
      <c r="D18" s="19"/>
      <c r="E18" s="19"/>
      <c r="F18" s="19"/>
      <c r="G18" s="64"/>
      <c r="H18" s="64"/>
      <c r="I18" s="65"/>
    </row>
    <row r="19" spans="2:9" ht="20.100000000000001" customHeight="1" thickBot="1" x14ac:dyDescent="0.3">
      <c r="B19" s="401" t="s">
        <v>31</v>
      </c>
      <c r="C19" s="402"/>
      <c r="D19" s="402"/>
      <c r="E19" s="402"/>
      <c r="F19" s="402"/>
      <c r="G19" s="402"/>
      <c r="H19" s="402"/>
      <c r="I19" s="403"/>
    </row>
    <row r="20" spans="2:9" s="54" customFormat="1" ht="4.2" customHeight="1" x14ac:dyDescent="0.25">
      <c r="B20" s="51"/>
      <c r="C20" s="52"/>
      <c r="D20" s="52"/>
      <c r="E20" s="52"/>
      <c r="F20" s="52"/>
      <c r="G20" s="52"/>
      <c r="H20" s="52"/>
      <c r="I20" s="53"/>
    </row>
    <row r="21" spans="2:9" ht="17.399999999999999" customHeight="1" x14ac:dyDescent="0.25">
      <c r="B21" s="35" t="s">
        <v>32</v>
      </c>
      <c r="C21" s="75"/>
      <c r="D21" s="16" t="s">
        <v>33</v>
      </c>
      <c r="E21" s="75"/>
      <c r="F21" s="382" t="s">
        <v>34</v>
      </c>
      <c r="G21" s="382"/>
      <c r="H21" s="382"/>
      <c r="I21" s="204"/>
    </row>
    <row r="22" spans="2:9" ht="3" customHeight="1" x14ac:dyDescent="0.25">
      <c r="B22" s="35"/>
      <c r="C22" s="171"/>
      <c r="D22" s="16"/>
      <c r="E22" s="16"/>
      <c r="I22" s="9"/>
    </row>
    <row r="23" spans="2:9" ht="18" customHeight="1" x14ac:dyDescent="0.25">
      <c r="B23" s="148" t="s">
        <v>35</v>
      </c>
      <c r="C23" s="75"/>
      <c r="D23" s="16" t="s">
        <v>36</v>
      </c>
      <c r="E23" s="172"/>
      <c r="F23" s="382" t="s">
        <v>37</v>
      </c>
      <c r="G23" s="382"/>
      <c r="H23" s="382"/>
      <c r="I23" s="204"/>
    </row>
    <row r="24" spans="2:9" ht="6.6" customHeight="1" thickBot="1" x14ac:dyDescent="0.3">
      <c r="B24" s="8"/>
      <c r="C24" s="6"/>
      <c r="D24" s="6"/>
      <c r="E24" s="6"/>
      <c r="I24" s="9"/>
    </row>
    <row r="25" spans="2:9" ht="20.100000000000001" customHeight="1" x14ac:dyDescent="0.25">
      <c r="B25" s="491" t="s">
        <v>38</v>
      </c>
      <c r="C25" s="492"/>
      <c r="D25" s="492"/>
      <c r="E25" s="492"/>
      <c r="F25" s="492"/>
      <c r="G25" s="492"/>
      <c r="H25" s="492"/>
      <c r="I25" s="493"/>
    </row>
    <row r="26" spans="2:9" ht="14.25" customHeight="1" x14ac:dyDescent="0.25">
      <c r="B26" s="253" t="s">
        <v>39</v>
      </c>
      <c r="C26" s="254" t="s">
        <v>40</v>
      </c>
      <c r="D26" s="254" t="s">
        <v>41</v>
      </c>
      <c r="E26" s="254" t="s">
        <v>42</v>
      </c>
      <c r="F26" s="369" t="s">
        <v>43</v>
      </c>
      <c r="G26" s="413"/>
      <c r="H26" s="368"/>
      <c r="I26" s="255" t="s">
        <v>44</v>
      </c>
    </row>
    <row r="27" spans="2:9" ht="18.75" customHeight="1" x14ac:dyDescent="0.25">
      <c r="B27" s="256"/>
      <c r="C27" s="257"/>
      <c r="D27" s="258"/>
      <c r="E27" s="258"/>
      <c r="F27" s="343"/>
      <c r="G27" s="344"/>
      <c r="H27" s="345"/>
      <c r="I27" s="259"/>
    </row>
    <row r="28" spans="2:9" ht="18.75" customHeight="1" x14ac:dyDescent="0.25">
      <c r="B28" s="260"/>
      <c r="C28" s="258"/>
      <c r="D28" s="258"/>
      <c r="E28" s="258"/>
      <c r="F28" s="343"/>
      <c r="G28" s="344"/>
      <c r="H28" s="345"/>
      <c r="I28" s="259"/>
    </row>
    <row r="29" spans="2:9" ht="18.75" customHeight="1" thickBot="1" x14ac:dyDescent="0.3">
      <c r="B29" s="261"/>
      <c r="C29" s="262"/>
      <c r="D29" s="262"/>
      <c r="E29" s="262"/>
      <c r="F29" s="343"/>
      <c r="G29" s="344"/>
      <c r="H29" s="345"/>
      <c r="I29" s="263"/>
    </row>
    <row r="30" spans="2:9" ht="4.95" customHeight="1" thickBot="1" x14ac:dyDescent="0.3">
      <c r="B30" s="8"/>
      <c r="C30" s="6"/>
      <c r="D30" s="6"/>
      <c r="E30" s="6"/>
      <c r="I30" s="9"/>
    </row>
    <row r="31" spans="2:9" ht="20.100000000000001" customHeight="1" x14ac:dyDescent="0.25">
      <c r="B31" s="491" t="s">
        <v>45</v>
      </c>
      <c r="C31" s="492"/>
      <c r="D31" s="492"/>
      <c r="E31" s="492"/>
      <c r="F31" s="492"/>
      <c r="G31" s="492"/>
      <c r="H31" s="492"/>
      <c r="I31" s="493"/>
    </row>
    <row r="32" spans="2:9" ht="13.8" x14ac:dyDescent="0.25">
      <c r="B32" s="367" t="s">
        <v>46</v>
      </c>
      <c r="C32" s="368"/>
      <c r="D32" s="369" t="s">
        <v>47</v>
      </c>
      <c r="E32" s="368"/>
      <c r="F32" s="369" t="s">
        <v>48</v>
      </c>
      <c r="G32" s="413"/>
      <c r="H32" s="413"/>
      <c r="I32" s="414"/>
    </row>
    <row r="33" spans="2:9" ht="18.75" customHeight="1" x14ac:dyDescent="0.25">
      <c r="B33" s="370"/>
      <c r="C33" s="345"/>
      <c r="D33" s="361"/>
      <c r="E33" s="372"/>
      <c r="F33" s="343"/>
      <c r="G33" s="362"/>
      <c r="H33" s="362"/>
      <c r="I33" s="363"/>
    </row>
    <row r="34" spans="2:9" ht="18.75" customHeight="1" x14ac:dyDescent="0.25">
      <c r="B34" s="371"/>
      <c r="C34" s="372"/>
      <c r="D34" s="361"/>
      <c r="E34" s="372"/>
      <c r="F34" s="361"/>
      <c r="G34" s="362"/>
      <c r="H34" s="362"/>
      <c r="I34" s="363"/>
    </row>
    <row r="35" spans="2:9" ht="18.75" customHeight="1" x14ac:dyDescent="0.25">
      <c r="B35" s="371"/>
      <c r="C35" s="372"/>
      <c r="D35" s="361"/>
      <c r="E35" s="372"/>
      <c r="F35" s="361"/>
      <c r="G35" s="362"/>
      <c r="H35" s="362"/>
      <c r="I35" s="363"/>
    </row>
    <row r="36" spans="2:9" ht="18.75" customHeight="1" thickBot="1" x14ac:dyDescent="0.3">
      <c r="B36" s="373"/>
      <c r="C36" s="374"/>
      <c r="D36" s="364"/>
      <c r="E36" s="374"/>
      <c r="F36" s="364"/>
      <c r="G36" s="365"/>
      <c r="H36" s="365"/>
      <c r="I36" s="366"/>
    </row>
    <row r="37" spans="2:9" ht="4.95" customHeight="1" x14ac:dyDescent="0.25">
      <c r="B37" s="8"/>
      <c r="C37" s="6"/>
      <c r="D37" s="6"/>
      <c r="E37" s="6"/>
      <c r="I37" s="9"/>
    </row>
    <row r="38" spans="2:9" ht="6.6" customHeight="1" thickBot="1" x14ac:dyDescent="0.3">
      <c r="B38" s="17"/>
      <c r="C38" s="18"/>
      <c r="D38" s="18"/>
      <c r="E38" s="18"/>
      <c r="F38" s="19"/>
      <c r="G38" s="19"/>
      <c r="H38" s="19"/>
      <c r="I38" s="20"/>
    </row>
    <row r="39" spans="2:9" ht="20.100000000000001" customHeight="1" thickBot="1" x14ac:dyDescent="0.3">
      <c r="B39" s="401" t="s">
        <v>49</v>
      </c>
      <c r="C39" s="402"/>
      <c r="D39" s="402"/>
      <c r="E39" s="402"/>
      <c r="F39" s="402"/>
      <c r="G39" s="402"/>
      <c r="H39" s="402"/>
      <c r="I39" s="403"/>
    </row>
    <row r="40" spans="2:9" ht="13.8" x14ac:dyDescent="0.25">
      <c r="B40" s="76" t="s">
        <v>50</v>
      </c>
      <c r="C40" s="77"/>
      <c r="D40" s="77"/>
      <c r="E40" s="78"/>
      <c r="F40" s="494" t="s">
        <v>51</v>
      </c>
      <c r="G40" s="494"/>
      <c r="H40" s="494"/>
      <c r="I40" s="495"/>
    </row>
    <row r="41" spans="2:9" x14ac:dyDescent="0.25">
      <c r="B41" s="79"/>
      <c r="C41" s="80" t="s">
        <v>52</v>
      </c>
      <c r="D41" s="77"/>
      <c r="E41" s="78"/>
      <c r="F41" s="406"/>
      <c r="G41" s="406"/>
      <c r="H41" s="406"/>
      <c r="I41" s="407"/>
    </row>
    <row r="42" spans="2:9" ht="46.5" customHeight="1" x14ac:dyDescent="0.25">
      <c r="B42" s="398" t="s">
        <v>53</v>
      </c>
      <c r="C42" s="399"/>
      <c r="D42" s="399"/>
      <c r="E42" s="487"/>
      <c r="F42" s="488"/>
      <c r="G42" s="488"/>
      <c r="H42" s="488"/>
      <c r="I42" s="489"/>
    </row>
    <row r="43" spans="2:9" ht="24.6" customHeight="1" x14ac:dyDescent="0.25">
      <c r="B43" s="264" t="s">
        <v>54</v>
      </c>
      <c r="C43" s="265" t="s">
        <v>55</v>
      </c>
      <c r="D43" s="266" t="s">
        <v>56</v>
      </c>
      <c r="E43" s="422" t="s">
        <v>57</v>
      </c>
      <c r="F43" s="422"/>
      <c r="G43" s="422" t="s">
        <v>58</v>
      </c>
      <c r="H43" s="422"/>
      <c r="I43" s="496"/>
    </row>
    <row r="44" spans="2:9" ht="15.6" customHeight="1" x14ac:dyDescent="0.25">
      <c r="B44" s="267"/>
      <c r="C44" s="268"/>
      <c r="D44" s="81"/>
      <c r="E44" s="417"/>
      <c r="F44" s="418"/>
      <c r="G44" s="497"/>
      <c r="H44" s="498"/>
      <c r="I44" s="499"/>
    </row>
    <row r="45" spans="2:9" ht="13.8" x14ac:dyDescent="0.25">
      <c r="B45" s="267"/>
      <c r="C45" s="269"/>
      <c r="D45" s="269"/>
      <c r="E45" s="415"/>
      <c r="F45" s="416"/>
      <c r="G45" s="419"/>
      <c r="H45" s="420"/>
      <c r="I45" s="421"/>
    </row>
    <row r="46" spans="2:9" ht="13.8" x14ac:dyDescent="0.25">
      <c r="B46" s="267"/>
      <c r="C46" s="269"/>
      <c r="D46" s="269"/>
      <c r="E46" s="415"/>
      <c r="F46" s="416"/>
      <c r="G46" s="419"/>
      <c r="H46" s="420"/>
      <c r="I46" s="421"/>
    </row>
    <row r="47" spans="2:9" ht="13.8" x14ac:dyDescent="0.25">
      <c r="B47" s="267"/>
      <c r="C47" s="269"/>
      <c r="D47" s="269"/>
      <c r="E47" s="415"/>
      <c r="F47" s="416"/>
      <c r="G47" s="419"/>
      <c r="H47" s="420"/>
      <c r="I47" s="421"/>
    </row>
    <row r="48" spans="2:9" ht="14.4" thickBot="1" x14ac:dyDescent="0.3">
      <c r="B48" s="270"/>
      <c r="C48" s="271"/>
      <c r="D48" s="271"/>
      <c r="E48" s="375"/>
      <c r="F48" s="376"/>
      <c r="G48" s="377"/>
      <c r="H48" s="378"/>
      <c r="I48" s="379"/>
    </row>
    <row r="49" spans="2:9" ht="4.2" customHeight="1" x14ac:dyDescent="0.25">
      <c r="B49" s="149"/>
      <c r="C49" s="66"/>
      <c r="D49" s="66"/>
      <c r="E49" s="66"/>
      <c r="F49" s="66"/>
      <c r="G49" s="106"/>
      <c r="H49" s="106"/>
      <c r="I49" s="73"/>
    </row>
    <row r="50" spans="2:9" ht="24.75" customHeight="1" thickBot="1" x14ac:dyDescent="0.3">
      <c r="B50" s="423" t="s">
        <v>59</v>
      </c>
      <c r="C50" s="424"/>
      <c r="D50" s="424"/>
      <c r="E50" s="424"/>
      <c r="F50" s="424"/>
      <c r="G50" s="424"/>
      <c r="H50" s="424"/>
      <c r="I50" s="425"/>
    </row>
    <row r="51" spans="2:9" ht="20.100000000000001" customHeight="1" thickBot="1" x14ac:dyDescent="0.3">
      <c r="B51" s="401" t="s">
        <v>60</v>
      </c>
      <c r="C51" s="402"/>
      <c r="D51" s="402"/>
      <c r="E51" s="402"/>
      <c r="F51" s="402"/>
      <c r="G51" s="402"/>
      <c r="H51" s="402"/>
      <c r="I51" s="403"/>
    </row>
    <row r="52" spans="2:9" ht="17.399999999999999" x14ac:dyDescent="0.25">
      <c r="B52" s="205"/>
      <c r="C52" s="82"/>
      <c r="D52" s="82"/>
      <c r="E52" s="404" t="s">
        <v>61</v>
      </c>
      <c r="F52" s="404"/>
      <c r="G52" s="404"/>
      <c r="H52" s="404"/>
      <c r="I52" s="405"/>
    </row>
    <row r="53" spans="2:9" ht="15.6" customHeight="1" x14ac:dyDescent="0.25">
      <c r="B53" s="83"/>
      <c r="C53" s="84"/>
      <c r="D53" s="84"/>
      <c r="E53" s="272"/>
      <c r="F53" s="359"/>
      <c r="G53" s="360"/>
      <c r="H53" s="360"/>
      <c r="I53" s="273"/>
    </row>
    <row r="54" spans="2:9" ht="15.6" customHeight="1" x14ac:dyDescent="0.25">
      <c r="B54" s="83"/>
      <c r="C54" s="84"/>
      <c r="D54" s="84"/>
      <c r="E54" s="272"/>
      <c r="F54" s="359"/>
      <c r="G54" s="360"/>
      <c r="H54" s="360"/>
      <c r="I54" s="273"/>
    </row>
    <row r="55" spans="2:9" ht="15.6" customHeight="1" x14ac:dyDescent="0.25">
      <c r="B55" s="83"/>
      <c r="C55" s="84"/>
      <c r="D55" s="84"/>
      <c r="E55" s="272"/>
      <c r="F55" s="359"/>
      <c r="G55" s="360"/>
      <c r="H55" s="360"/>
      <c r="I55" s="273"/>
    </row>
    <row r="56" spans="2:9" ht="5.0999999999999996" customHeight="1" thickBot="1" x14ac:dyDescent="0.3">
      <c r="B56" s="83"/>
      <c r="C56" s="84"/>
      <c r="D56" s="84"/>
      <c r="E56" s="206"/>
      <c r="F56" s="207"/>
      <c r="G56" s="207"/>
      <c r="H56" s="207"/>
      <c r="I56" s="208"/>
    </row>
    <row r="57" spans="2:9" ht="20.100000000000001" customHeight="1" thickBot="1" x14ac:dyDescent="0.3">
      <c r="B57" s="401" t="s">
        <v>62</v>
      </c>
      <c r="C57" s="402"/>
      <c r="D57" s="402"/>
      <c r="E57" s="402"/>
      <c r="F57" s="402"/>
      <c r="G57" s="402"/>
      <c r="H57" s="402"/>
      <c r="I57" s="403"/>
    </row>
    <row r="58" spans="2:9" ht="17.399999999999999" x14ac:dyDescent="0.25">
      <c r="B58" s="205"/>
      <c r="C58" s="82"/>
      <c r="D58" s="82"/>
      <c r="E58" s="404" t="s">
        <v>63</v>
      </c>
      <c r="F58" s="404"/>
      <c r="G58" s="404"/>
      <c r="H58" s="404"/>
      <c r="I58" s="405"/>
    </row>
    <row r="59" spans="2:9" ht="15.6" customHeight="1" x14ac:dyDescent="0.25">
      <c r="B59" s="83"/>
      <c r="C59" s="84"/>
      <c r="D59" s="84"/>
      <c r="E59" s="272"/>
      <c r="F59" s="359"/>
      <c r="G59" s="360"/>
      <c r="H59" s="360"/>
      <c r="I59" s="273"/>
    </row>
    <row r="60" spans="2:9" ht="15.6" customHeight="1" x14ac:dyDescent="0.25">
      <c r="B60" s="83"/>
      <c r="C60" s="84"/>
      <c r="D60" s="84"/>
      <c r="E60" s="272"/>
      <c r="F60" s="359"/>
      <c r="G60" s="360"/>
      <c r="H60" s="360"/>
      <c r="I60" s="273"/>
    </row>
    <row r="61" spans="2:9" ht="15.6" customHeight="1" x14ac:dyDescent="0.25">
      <c r="B61" s="83"/>
      <c r="C61" s="84"/>
      <c r="D61" s="84"/>
      <c r="E61" s="272"/>
      <c r="F61" s="359"/>
      <c r="G61" s="360"/>
      <c r="H61" s="360"/>
      <c r="I61" s="273"/>
    </row>
    <row r="62" spans="2:9" ht="13.8" x14ac:dyDescent="0.25">
      <c r="B62" s="76" t="s">
        <v>64</v>
      </c>
      <c r="C62" s="77"/>
      <c r="D62" s="77"/>
      <c r="E62" s="78"/>
      <c r="F62" s="406"/>
      <c r="G62" s="406"/>
      <c r="H62" s="406"/>
      <c r="I62" s="407"/>
    </row>
    <row r="63" spans="2:9" ht="46.5" customHeight="1" thickBot="1" x14ac:dyDescent="0.3">
      <c r="B63" s="398"/>
      <c r="C63" s="399"/>
      <c r="D63" s="399"/>
      <c r="E63" s="399"/>
      <c r="F63" s="399"/>
      <c r="G63" s="399"/>
      <c r="H63" s="399"/>
      <c r="I63" s="400"/>
    </row>
    <row r="64" spans="2:9" ht="20.100000000000001" customHeight="1" thickBot="1" x14ac:dyDescent="0.3">
      <c r="B64" s="401" t="s">
        <v>65</v>
      </c>
      <c r="C64" s="402"/>
      <c r="D64" s="402"/>
      <c r="E64" s="402"/>
      <c r="F64" s="402"/>
      <c r="G64" s="402"/>
      <c r="H64" s="402"/>
      <c r="I64" s="403"/>
    </row>
    <row r="65" spans="2:9" ht="17.399999999999999" x14ac:dyDescent="0.25">
      <c r="B65" s="205"/>
      <c r="C65" s="82"/>
      <c r="D65" s="82"/>
      <c r="E65" s="404" t="s">
        <v>66</v>
      </c>
      <c r="F65" s="404"/>
      <c r="G65" s="404"/>
      <c r="H65" s="404"/>
      <c r="I65" s="405"/>
    </row>
    <row r="66" spans="2:9" ht="15.6" customHeight="1" x14ac:dyDescent="0.25">
      <c r="B66" s="83"/>
      <c r="C66" s="84"/>
      <c r="D66" s="84"/>
      <c r="E66" s="272"/>
      <c r="F66" s="359"/>
      <c r="G66" s="360"/>
      <c r="H66" s="360"/>
      <c r="I66" s="273"/>
    </row>
    <row r="67" spans="2:9" ht="15.6" customHeight="1" x14ac:dyDescent="0.25">
      <c r="B67" s="83"/>
      <c r="C67" s="84"/>
      <c r="D67" s="84"/>
      <c r="E67" s="272"/>
      <c r="F67" s="359"/>
      <c r="G67" s="360"/>
      <c r="H67" s="360"/>
      <c r="I67" s="273"/>
    </row>
    <row r="68" spans="2:9" ht="15.6" customHeight="1" x14ac:dyDescent="0.25">
      <c r="B68" s="83"/>
      <c r="C68" s="84"/>
      <c r="D68" s="84"/>
      <c r="E68" s="272"/>
      <c r="F68" s="359"/>
      <c r="G68" s="360"/>
      <c r="H68" s="360"/>
      <c r="I68" s="273"/>
    </row>
    <row r="69" spans="2:9" ht="13.8" x14ac:dyDescent="0.25">
      <c r="B69" s="76" t="s">
        <v>67</v>
      </c>
      <c r="C69" s="77"/>
      <c r="D69" s="77"/>
      <c r="E69" s="78"/>
      <c r="F69" s="406"/>
      <c r="G69" s="406"/>
      <c r="H69" s="406"/>
      <c r="I69" s="407"/>
    </row>
    <row r="70" spans="2:9" ht="46.5" customHeight="1" x14ac:dyDescent="0.25">
      <c r="B70" s="398"/>
      <c r="C70" s="399"/>
      <c r="D70" s="399"/>
      <c r="E70" s="399"/>
      <c r="F70" s="399"/>
      <c r="G70" s="399"/>
      <c r="H70" s="399"/>
      <c r="I70" s="400"/>
    </row>
    <row r="71" spans="2:9" ht="4.2" customHeight="1" thickBot="1" x14ac:dyDescent="0.3">
      <c r="B71" s="35"/>
      <c r="C71" s="105"/>
      <c r="D71" s="105"/>
      <c r="E71" s="16"/>
      <c r="F71" s="105"/>
      <c r="G71" s="105"/>
      <c r="H71" s="105"/>
      <c r="I71" s="150"/>
    </row>
    <row r="72" spans="2:9" ht="20.100000000000001" customHeight="1" thickBot="1" x14ac:dyDescent="0.3">
      <c r="B72" s="401" t="s">
        <v>68</v>
      </c>
      <c r="C72" s="402"/>
      <c r="D72" s="402"/>
      <c r="E72" s="402"/>
      <c r="F72" s="402"/>
      <c r="G72" s="402"/>
      <c r="H72" s="402"/>
      <c r="I72" s="403"/>
    </row>
    <row r="73" spans="2:9" ht="3" customHeight="1" x14ac:dyDescent="0.3">
      <c r="B73" s="21"/>
      <c r="C73" s="22"/>
      <c r="D73" s="22"/>
      <c r="E73" s="22"/>
      <c r="F73" s="22"/>
      <c r="G73" s="22"/>
      <c r="H73" s="22"/>
      <c r="I73" s="23"/>
    </row>
    <row r="74" spans="2:9" ht="12.75" customHeight="1" x14ac:dyDescent="0.3">
      <c r="B74" s="38" t="s">
        <v>69</v>
      </c>
      <c r="C74" s="394"/>
      <c r="D74" s="395"/>
      <c r="E74" s="39" t="s">
        <v>70</v>
      </c>
      <c r="F74" s="396"/>
      <c r="G74" s="393"/>
      <c r="H74" s="393"/>
      <c r="I74" s="397"/>
    </row>
    <row r="75" spans="2:9" ht="12.75" customHeight="1" x14ac:dyDescent="0.25">
      <c r="B75" s="25" t="s">
        <v>71</v>
      </c>
      <c r="C75" s="391"/>
      <c r="D75" s="389"/>
      <c r="E75" s="24" t="s">
        <v>72</v>
      </c>
      <c r="F75" s="391"/>
      <c r="G75" s="389"/>
      <c r="H75" s="389"/>
      <c r="I75" s="390"/>
    </row>
    <row r="76" spans="2:9" ht="6" customHeight="1" x14ac:dyDescent="0.25">
      <c r="B76" s="274"/>
      <c r="C76" s="275"/>
      <c r="D76" s="276"/>
      <c r="E76" s="277"/>
      <c r="F76" s="275"/>
      <c r="G76" s="276"/>
      <c r="H76" s="276"/>
      <c r="I76" s="278"/>
    </row>
    <row r="77" spans="2:9" ht="12.75" customHeight="1" x14ac:dyDescent="0.25">
      <c r="B77" s="26" t="s">
        <v>73</v>
      </c>
      <c r="C77" s="490"/>
      <c r="D77" s="490"/>
      <c r="E77" s="27" t="s">
        <v>74</v>
      </c>
      <c r="F77" s="356"/>
      <c r="G77" s="357"/>
      <c r="H77" s="357"/>
      <c r="I77" s="358"/>
    </row>
    <row r="78" spans="2:9" ht="12.75" customHeight="1" x14ac:dyDescent="0.25">
      <c r="B78" s="28" t="s">
        <v>71</v>
      </c>
      <c r="C78" s="393"/>
      <c r="D78" s="393"/>
      <c r="E78" s="27" t="s">
        <v>72</v>
      </c>
      <c r="F78" s="389"/>
      <c r="G78" s="389"/>
      <c r="H78" s="389"/>
      <c r="I78" s="390"/>
    </row>
    <row r="79" spans="2:9" ht="6.75" customHeight="1" x14ac:dyDescent="0.3">
      <c r="B79" s="26"/>
      <c r="C79" s="29"/>
      <c r="D79" s="29"/>
      <c r="E79" s="30"/>
      <c r="F79" s="29"/>
      <c r="G79" s="29"/>
      <c r="H79" s="29"/>
      <c r="I79" s="31"/>
    </row>
    <row r="80" spans="2:9" ht="12.75" customHeight="1" x14ac:dyDescent="0.25">
      <c r="B80" s="38" t="s">
        <v>75</v>
      </c>
      <c r="C80" s="394"/>
      <c r="D80" s="395"/>
      <c r="E80" s="39" t="s">
        <v>74</v>
      </c>
      <c r="F80" s="388"/>
      <c r="G80" s="389"/>
      <c r="H80" s="389"/>
      <c r="I80" s="390"/>
    </row>
    <row r="81" spans="2:12" ht="12.75" customHeight="1" x14ac:dyDescent="0.25">
      <c r="B81" s="25" t="s">
        <v>71</v>
      </c>
      <c r="C81" s="392"/>
      <c r="D81" s="393"/>
      <c r="E81" s="24" t="s">
        <v>72</v>
      </c>
      <c r="F81" s="391"/>
      <c r="G81" s="389"/>
      <c r="H81" s="389"/>
      <c r="I81" s="390"/>
    </row>
    <row r="82" spans="2:12" ht="6.75" customHeight="1" x14ac:dyDescent="0.3">
      <c r="B82" s="40"/>
      <c r="C82" s="41"/>
      <c r="D82" s="41"/>
      <c r="E82" s="42"/>
      <c r="F82" s="41"/>
      <c r="G82" s="41"/>
      <c r="H82" s="41"/>
      <c r="I82" s="43"/>
    </row>
    <row r="83" spans="2:12" ht="12.75" customHeight="1" x14ac:dyDescent="0.25">
      <c r="B83" s="44" t="s">
        <v>76</v>
      </c>
      <c r="C83" s="386"/>
      <c r="D83" s="387"/>
      <c r="E83" s="27" t="s">
        <v>74</v>
      </c>
      <c r="F83" s="388"/>
      <c r="G83" s="389"/>
      <c r="H83" s="389"/>
      <c r="I83" s="390"/>
    </row>
    <row r="84" spans="2:12" ht="12.75" customHeight="1" x14ac:dyDescent="0.25">
      <c r="B84" s="28" t="s">
        <v>71</v>
      </c>
      <c r="C84" s="392"/>
      <c r="D84" s="393"/>
      <c r="E84" s="27" t="s">
        <v>72</v>
      </c>
      <c r="F84" s="409"/>
      <c r="G84" s="410"/>
      <c r="H84" s="410"/>
      <c r="I84" s="411"/>
    </row>
    <row r="85" spans="2:12" ht="6.75" customHeight="1" x14ac:dyDescent="0.3">
      <c r="B85" s="45"/>
      <c r="C85" s="46"/>
      <c r="D85" s="46"/>
      <c r="E85" s="47"/>
      <c r="F85" s="46"/>
      <c r="G85" s="46"/>
      <c r="H85" s="46"/>
      <c r="I85" s="48"/>
    </row>
    <row r="86" spans="2:12" ht="12.75" customHeight="1" x14ac:dyDescent="0.25">
      <c r="B86" s="26" t="s">
        <v>77</v>
      </c>
      <c r="C86" s="394"/>
      <c r="D86" s="395"/>
      <c r="E86" s="27" t="s">
        <v>74</v>
      </c>
      <c r="F86" s="388"/>
      <c r="G86" s="389"/>
      <c r="H86" s="389"/>
      <c r="I86" s="390"/>
    </row>
    <row r="87" spans="2:12" ht="12.75" customHeight="1" x14ac:dyDescent="0.25">
      <c r="B87" s="28" t="s">
        <v>71</v>
      </c>
      <c r="C87" s="408"/>
      <c r="D87" s="385"/>
      <c r="E87" s="27" t="s">
        <v>72</v>
      </c>
      <c r="F87" s="409"/>
      <c r="G87" s="410"/>
      <c r="H87" s="410"/>
      <c r="I87" s="411"/>
    </row>
    <row r="88" spans="2:12" ht="6.75" customHeight="1" x14ac:dyDescent="0.3">
      <c r="B88" s="279"/>
      <c r="C88" s="280"/>
      <c r="D88" s="280"/>
      <c r="E88" s="280"/>
      <c r="F88" s="280"/>
      <c r="G88" s="280"/>
      <c r="H88" s="280"/>
      <c r="I88" s="281"/>
    </row>
    <row r="89" spans="2:12" ht="12.75" customHeight="1" x14ac:dyDescent="0.25">
      <c r="B89" s="26" t="s">
        <v>78</v>
      </c>
      <c r="C89" s="412"/>
      <c r="D89" s="412"/>
      <c r="E89" s="27" t="s">
        <v>74</v>
      </c>
      <c r="F89" s="356"/>
      <c r="G89" s="357"/>
      <c r="H89" s="357"/>
      <c r="I89" s="358"/>
    </row>
    <row r="90" spans="2:12" ht="12.75" customHeight="1" x14ac:dyDescent="0.25">
      <c r="B90" s="28" t="s">
        <v>71</v>
      </c>
      <c r="C90" s="385"/>
      <c r="D90" s="385"/>
      <c r="E90" s="27" t="s">
        <v>72</v>
      </c>
      <c r="F90" s="389"/>
      <c r="G90" s="389"/>
      <c r="H90" s="389"/>
      <c r="I90" s="390"/>
    </row>
    <row r="91" spans="2:12" ht="6.75" customHeight="1" thickBot="1" x14ac:dyDescent="0.35">
      <c r="B91" s="32"/>
      <c r="C91" s="33"/>
      <c r="D91" s="33"/>
      <c r="E91" s="33"/>
      <c r="F91" s="33"/>
      <c r="G91" s="33"/>
      <c r="H91" s="33"/>
      <c r="I91" s="34"/>
    </row>
    <row r="92" spans="2:12" ht="3.75" customHeight="1" thickBot="1" x14ac:dyDescent="0.35">
      <c r="B92" s="152"/>
      <c r="C92" s="153"/>
      <c r="D92" s="153"/>
      <c r="E92" s="153"/>
      <c r="F92" s="153"/>
      <c r="G92" s="153"/>
      <c r="H92" s="153"/>
      <c r="I92" s="154"/>
    </row>
    <row r="93" spans="2:12" ht="20.100000000000001" customHeight="1" thickBot="1" x14ac:dyDescent="0.3">
      <c r="B93" s="401" t="s">
        <v>79</v>
      </c>
      <c r="C93" s="402"/>
      <c r="D93" s="402"/>
      <c r="E93" s="402"/>
      <c r="F93" s="402"/>
      <c r="G93" s="402"/>
      <c r="H93" s="402"/>
      <c r="I93" s="403"/>
    </row>
    <row r="94" spans="2:12" ht="24" customHeight="1" x14ac:dyDescent="0.4">
      <c r="B94" s="57"/>
      <c r="C94" s="58"/>
      <c r="D94" s="58"/>
      <c r="E94" s="59"/>
      <c r="F94" s="58"/>
      <c r="G94" s="58"/>
      <c r="H94" s="58"/>
      <c r="I94" s="60"/>
      <c r="J94" s="340" t="s">
        <v>80</v>
      </c>
      <c r="K94" s="341"/>
      <c r="L94" s="342"/>
    </row>
    <row r="95" spans="2:12" ht="26.25" customHeight="1" x14ac:dyDescent="0.25">
      <c r="B95" s="383"/>
      <c r="C95" s="384"/>
      <c r="D95" s="384"/>
      <c r="E95" s="384"/>
      <c r="F95" s="106" t="s">
        <v>81</v>
      </c>
      <c r="G95" s="106"/>
      <c r="H95" s="106"/>
      <c r="I95" s="73" t="s">
        <v>82</v>
      </c>
      <c r="J95" s="282" t="s">
        <v>83</v>
      </c>
      <c r="K95" s="283" t="s">
        <v>84</v>
      </c>
      <c r="L95" s="284" t="s">
        <v>85</v>
      </c>
    </row>
    <row r="96" spans="2:12" ht="14.1" customHeight="1" x14ac:dyDescent="0.25">
      <c r="B96" s="218" t="s">
        <v>86</v>
      </c>
      <c r="C96" s="219"/>
      <c r="F96" s="209" t="s">
        <v>87</v>
      </c>
      <c r="G96" s="36"/>
      <c r="H96" s="380"/>
      <c r="I96" s="381"/>
      <c r="J96" s="165">
        <f>IF(F96="PUBLIC",3,IF(F96="PRIVATE",2,0))</f>
        <v>2</v>
      </c>
      <c r="K96" s="241">
        <f>IF(F96="PUBLIC",3,IF(F96="PRIVATE",2,0))</f>
        <v>2</v>
      </c>
      <c r="L96" s="96"/>
    </row>
    <row r="97" spans="2:14" ht="27.75" customHeight="1" x14ac:dyDescent="0.25">
      <c r="B97" s="439" t="s">
        <v>88</v>
      </c>
      <c r="C97" s="440"/>
      <c r="D97" s="440"/>
      <c r="E97" s="138"/>
      <c r="F97" s="209" t="s">
        <v>89</v>
      </c>
      <c r="G97" s="89"/>
      <c r="H97" s="380"/>
      <c r="I97" s="381"/>
      <c r="J97" s="165">
        <f t="shared" ref="J97:J128" si="0">IF(F97="YES",1,IF(F97="NO",0,""))</f>
        <v>0</v>
      </c>
      <c r="K97" s="158"/>
      <c r="L97" s="96"/>
    </row>
    <row r="98" spans="2:14" x14ac:dyDescent="0.25">
      <c r="B98" s="432" t="s">
        <v>90</v>
      </c>
      <c r="C98" s="433"/>
      <c r="D98" s="433"/>
      <c r="E98" s="138"/>
      <c r="F98" s="209"/>
      <c r="G98" s="90"/>
      <c r="H98" s="380"/>
      <c r="I98" s="381"/>
      <c r="J98" s="165">
        <f>IF(F98&gt;0,1,IF(F98=0,0,""))</f>
        <v>0</v>
      </c>
      <c r="K98" s="241">
        <f>IF(F98&gt;0,1,IF(F98=0,0,""))</f>
        <v>0</v>
      </c>
      <c r="L98" s="96"/>
    </row>
    <row r="99" spans="2:14" ht="30" customHeight="1" x14ac:dyDescent="0.25">
      <c r="B99" s="354" t="s">
        <v>91</v>
      </c>
      <c r="C99" s="355"/>
      <c r="D99" s="355"/>
      <c r="E99" s="355"/>
      <c r="F99" s="209" t="s">
        <v>89</v>
      </c>
      <c r="G99" s="91"/>
      <c r="H99" s="430"/>
      <c r="I99" s="431"/>
      <c r="J99" s="165">
        <f t="shared" si="0"/>
        <v>0</v>
      </c>
      <c r="K99" s="158"/>
      <c r="L99" s="96"/>
    </row>
    <row r="100" spans="2:14" ht="14.1" customHeight="1" x14ac:dyDescent="0.25">
      <c r="B100" s="346" t="s">
        <v>92</v>
      </c>
      <c r="C100" s="347"/>
      <c r="D100" s="347"/>
      <c r="E100" s="353"/>
      <c r="F100" s="209"/>
      <c r="G100" s="91"/>
      <c r="H100" s="430"/>
      <c r="I100" s="431"/>
      <c r="J100" s="165" t="str">
        <f t="shared" si="0"/>
        <v/>
      </c>
      <c r="K100" s="158"/>
      <c r="L100" s="96"/>
    </row>
    <row r="101" spans="2:14" ht="14.1" customHeight="1" x14ac:dyDescent="0.25">
      <c r="B101" s="233" t="s">
        <v>93</v>
      </c>
      <c r="C101" s="234"/>
      <c r="D101" s="235"/>
      <c r="E101" s="138"/>
      <c r="F101" s="209" t="s">
        <v>89</v>
      </c>
      <c r="G101" s="89"/>
      <c r="H101" s="435"/>
      <c r="I101" s="436"/>
      <c r="J101" s="165">
        <f t="shared" si="0"/>
        <v>0</v>
      </c>
      <c r="K101" s="158"/>
      <c r="L101" s="96"/>
    </row>
    <row r="102" spans="2:14" ht="14.1" customHeight="1" x14ac:dyDescent="0.25">
      <c r="B102" s="236" t="s">
        <v>94</v>
      </c>
      <c r="C102" s="138"/>
      <c r="D102" s="138"/>
      <c r="E102" s="237"/>
      <c r="F102" s="209" t="s">
        <v>89</v>
      </c>
      <c r="G102" s="89"/>
      <c r="H102" s="350"/>
      <c r="I102" s="351"/>
      <c r="J102" s="165">
        <f t="shared" si="0"/>
        <v>0</v>
      </c>
      <c r="K102" s="158"/>
      <c r="L102" s="96"/>
    </row>
    <row r="103" spans="2:14" ht="14.1" customHeight="1" x14ac:dyDescent="0.25">
      <c r="B103" s="432" t="s">
        <v>95</v>
      </c>
      <c r="C103" s="433"/>
      <c r="D103" s="433"/>
      <c r="E103" s="434"/>
      <c r="F103" s="209" t="s">
        <v>96</v>
      </c>
      <c r="G103" s="89"/>
      <c r="H103" s="350"/>
      <c r="I103" s="351"/>
      <c r="J103" s="165">
        <f t="shared" si="0"/>
        <v>1</v>
      </c>
      <c r="K103" s="158"/>
      <c r="L103" s="96"/>
    </row>
    <row r="104" spans="2:14" ht="14.1" customHeight="1" x14ac:dyDescent="0.25">
      <c r="B104" s="236" t="s">
        <v>97</v>
      </c>
      <c r="C104" s="138"/>
      <c r="D104" s="138"/>
      <c r="E104" s="237"/>
      <c r="F104" s="209" t="s">
        <v>96</v>
      </c>
      <c r="G104" s="89"/>
      <c r="H104" s="350"/>
      <c r="I104" s="351"/>
      <c r="J104" s="165">
        <f t="shared" si="0"/>
        <v>1</v>
      </c>
      <c r="K104" s="158"/>
      <c r="L104" s="96"/>
    </row>
    <row r="105" spans="2:14" ht="14.1" customHeight="1" x14ac:dyDescent="0.25">
      <c r="B105" s="236" t="s">
        <v>98</v>
      </c>
      <c r="C105" s="138"/>
      <c r="D105" s="138"/>
      <c r="E105" s="237"/>
      <c r="F105" s="209">
        <v>60</v>
      </c>
      <c r="G105" s="89"/>
      <c r="H105" s="350"/>
      <c r="I105" s="351"/>
      <c r="J105" s="165">
        <f>IF(F105=30,1,IF(F105=45,1,IF(F105=60,2,IF(F105=90,3,0))))</f>
        <v>2</v>
      </c>
      <c r="K105" s="241">
        <f>IF(F105=30,1,IF(F105=45,1,IF(F105=60,2,IF(F105=90,3,0))))</f>
        <v>2</v>
      </c>
      <c r="L105" s="96"/>
      <c r="N105" s="5" t="s">
        <v>99</v>
      </c>
    </row>
    <row r="106" spans="2:14" ht="14.1" customHeight="1" x14ac:dyDescent="0.3">
      <c r="B106" s="236" t="s">
        <v>100</v>
      </c>
      <c r="C106" s="138"/>
      <c r="D106" s="138"/>
      <c r="E106" s="138"/>
      <c r="F106" s="106"/>
      <c r="I106" s="9"/>
      <c r="J106"/>
      <c r="K106"/>
      <c r="L106"/>
    </row>
    <row r="107" spans="2:14" ht="14.1" customHeight="1" x14ac:dyDescent="0.25">
      <c r="B107" s="456" t="s">
        <v>101</v>
      </c>
      <c r="C107" s="457"/>
      <c r="D107" s="457"/>
      <c r="E107" s="458"/>
      <c r="F107" s="209" t="s">
        <v>102</v>
      </c>
      <c r="G107" s="91"/>
      <c r="H107" s="430"/>
      <c r="I107" s="431"/>
      <c r="J107" s="165" t="str">
        <f t="shared" si="0"/>
        <v/>
      </c>
      <c r="K107" s="285"/>
      <c r="L107" s="242"/>
    </row>
    <row r="108" spans="2:14" ht="14.1" customHeight="1" x14ac:dyDescent="0.25">
      <c r="B108" s="456" t="s">
        <v>103</v>
      </c>
      <c r="C108" s="457"/>
      <c r="D108" s="457"/>
      <c r="E108" s="458"/>
      <c r="F108" s="209"/>
      <c r="G108" s="91"/>
      <c r="H108" s="430"/>
      <c r="I108" s="431"/>
      <c r="J108" s="165">
        <f>IF(F108&lt;&gt;"",1,0)</f>
        <v>0</v>
      </c>
      <c r="K108" s="241">
        <f>IF(F108&lt;&gt;"",1,0)</f>
        <v>0</v>
      </c>
      <c r="L108" s="96"/>
    </row>
    <row r="109" spans="2:14" s="222" customFormat="1" ht="14.1" customHeight="1" x14ac:dyDescent="0.25">
      <c r="B109" s="238" t="s">
        <v>104</v>
      </c>
      <c r="C109" s="234"/>
      <c r="D109" s="234"/>
      <c r="E109" s="234"/>
      <c r="F109" s="209" t="s">
        <v>89</v>
      </c>
      <c r="G109" s="223"/>
      <c r="H109" s="352"/>
      <c r="I109" s="352"/>
      <c r="J109" s="165">
        <f t="shared" si="0"/>
        <v>0</v>
      </c>
      <c r="K109" s="158"/>
      <c r="L109" s="96"/>
    </row>
    <row r="110" spans="2:14" s="222" customFormat="1" ht="14.1" customHeight="1" x14ac:dyDescent="0.25">
      <c r="B110" s="238" t="s">
        <v>105</v>
      </c>
      <c r="C110" s="234"/>
      <c r="D110" s="234"/>
      <c r="E110" s="234"/>
      <c r="F110" s="209" t="s">
        <v>89</v>
      </c>
      <c r="G110" s="223"/>
      <c r="H110" s="352"/>
      <c r="I110" s="352"/>
      <c r="J110" s="165">
        <f t="shared" si="0"/>
        <v>0</v>
      </c>
      <c r="K110" s="158"/>
      <c r="L110" s="96"/>
    </row>
    <row r="111" spans="2:14" s="222" customFormat="1" ht="14.1" customHeight="1" x14ac:dyDescent="0.3">
      <c r="B111" s="236" t="s">
        <v>106</v>
      </c>
      <c r="C111" s="138"/>
      <c r="D111" s="138"/>
      <c r="E111" s="237"/>
      <c r="F111" s="227"/>
      <c r="I111" s="228"/>
      <c r="J111"/>
      <c r="K111"/>
      <c r="L111"/>
    </row>
    <row r="112" spans="2:14" ht="14.1" customHeight="1" x14ac:dyDescent="0.25">
      <c r="B112" s="238" t="s">
        <v>107</v>
      </c>
      <c r="C112" s="138"/>
      <c r="D112" s="138"/>
      <c r="E112" s="237"/>
      <c r="F112" s="209" t="s">
        <v>96</v>
      </c>
      <c r="G112" s="89"/>
      <c r="H112" s="348"/>
      <c r="I112" s="349"/>
      <c r="J112" s="165">
        <f t="shared" si="0"/>
        <v>1</v>
      </c>
      <c r="K112" s="285"/>
      <c r="L112" s="242"/>
    </row>
    <row r="113" spans="2:12" ht="14.1" customHeight="1" x14ac:dyDescent="0.25">
      <c r="B113" s="238" t="s">
        <v>108</v>
      </c>
      <c r="C113" s="138"/>
      <c r="D113" s="138"/>
      <c r="E113" s="237"/>
      <c r="F113" s="209" t="s">
        <v>96</v>
      </c>
      <c r="G113" s="89"/>
      <c r="H113" s="348"/>
      <c r="I113" s="349"/>
      <c r="J113" s="165">
        <f t="shared" si="0"/>
        <v>1</v>
      </c>
      <c r="K113" s="158"/>
      <c r="L113" s="96"/>
    </row>
    <row r="114" spans="2:12" s="222" customFormat="1" ht="14.1" customHeight="1" x14ac:dyDescent="0.25">
      <c r="B114" s="238" t="s">
        <v>109</v>
      </c>
      <c r="C114" s="138"/>
      <c r="D114" s="138"/>
      <c r="E114" s="237"/>
      <c r="F114" s="209" t="s">
        <v>96</v>
      </c>
      <c r="G114" s="225"/>
      <c r="H114" s="348"/>
      <c r="I114" s="349"/>
      <c r="J114" s="165">
        <f t="shared" si="0"/>
        <v>1</v>
      </c>
      <c r="K114" s="158"/>
      <c r="L114" s="96"/>
    </row>
    <row r="115" spans="2:12" s="222" customFormat="1" ht="14.1" customHeight="1" x14ac:dyDescent="0.25">
      <c r="B115" s="238" t="s">
        <v>110</v>
      </c>
      <c r="C115" s="138"/>
      <c r="D115" s="138"/>
      <c r="E115" s="237"/>
      <c r="F115" s="209">
        <v>180</v>
      </c>
      <c r="G115" s="89"/>
      <c r="H115" s="350"/>
      <c r="I115" s="351"/>
      <c r="J115" s="165">
        <f>IF(F115=30,1,IF(F115=45,1,IF(F115=60,2,IF(F115&gt;=90,3,0))))</f>
        <v>3</v>
      </c>
      <c r="K115" s="241">
        <f>IF(F115=30,1,IF(F115=45,1,IF(F115=60,2,IF(F115&gt;=90,3,0))))</f>
        <v>3</v>
      </c>
      <c r="L115" s="96"/>
    </row>
    <row r="116" spans="2:12" ht="14.1" customHeight="1" x14ac:dyDescent="0.25">
      <c r="B116" s="432" t="s">
        <v>111</v>
      </c>
      <c r="C116" s="433"/>
      <c r="D116" s="433"/>
      <c r="E116" s="434"/>
      <c r="F116" s="209" t="s">
        <v>89</v>
      </c>
      <c r="G116" s="89"/>
      <c r="H116" s="286"/>
      <c r="I116" s="220"/>
      <c r="J116" s="165">
        <f t="shared" si="0"/>
        <v>0</v>
      </c>
      <c r="K116" s="158"/>
      <c r="L116" s="96"/>
    </row>
    <row r="117" spans="2:12" ht="14.1" customHeight="1" x14ac:dyDescent="0.25">
      <c r="B117" s="238" t="s">
        <v>112</v>
      </c>
      <c r="C117" s="138"/>
      <c r="D117" s="138"/>
      <c r="E117" s="138"/>
      <c r="F117" s="209"/>
      <c r="G117" s="89"/>
      <c r="H117" s="286"/>
      <c r="I117" s="220"/>
      <c r="J117" s="165" t="str">
        <f t="shared" si="0"/>
        <v/>
      </c>
      <c r="K117" s="158"/>
      <c r="L117" s="96"/>
    </row>
    <row r="118" spans="2:12" ht="14.1" customHeight="1" x14ac:dyDescent="0.25">
      <c r="B118" s="236" t="s">
        <v>113</v>
      </c>
      <c r="C118" s="138"/>
      <c r="D118" s="237"/>
      <c r="E118" s="237"/>
      <c r="F118" s="209" t="s">
        <v>96</v>
      </c>
      <c r="G118" s="89"/>
      <c r="H118" s="286"/>
      <c r="I118" s="220"/>
      <c r="J118" s="165">
        <f t="shared" si="0"/>
        <v>1</v>
      </c>
      <c r="K118" s="158"/>
      <c r="L118" s="96"/>
    </row>
    <row r="119" spans="2:12" ht="14.1" customHeight="1" x14ac:dyDescent="0.25">
      <c r="B119" s="238" t="s">
        <v>114</v>
      </c>
      <c r="C119" s="138"/>
      <c r="D119" s="138"/>
      <c r="E119" s="138"/>
      <c r="F119" s="287">
        <v>0.97</v>
      </c>
      <c r="G119" s="89"/>
      <c r="H119" s="286"/>
      <c r="I119" s="220"/>
      <c r="J119" s="165">
        <f>IF(F119&gt;=0.9,3,IF(F119&gt;=0.8,2,IF(F119&lt;=0.8,1)))</f>
        <v>3</v>
      </c>
      <c r="K119" s="241">
        <f>IF(F119&gt;=0.9,3,IF(F119&gt;=0.8,2,IF(F119&lt;=0.8,1)))</f>
        <v>3</v>
      </c>
      <c r="L119" s="96"/>
    </row>
    <row r="120" spans="2:12" ht="25.5" customHeight="1" x14ac:dyDescent="0.25">
      <c r="B120" s="346" t="s">
        <v>115</v>
      </c>
      <c r="C120" s="347"/>
      <c r="D120" s="347"/>
      <c r="E120" s="138"/>
      <c r="F120" s="209">
        <v>2</v>
      </c>
      <c r="G120" s="89"/>
      <c r="H120" s="286"/>
      <c r="I120" s="220"/>
      <c r="J120" s="165">
        <f>IF(F120=0,0,IF(F120=1,1,IF(F120=2,3,"")))</f>
        <v>3</v>
      </c>
      <c r="K120" s="241">
        <f>IF(F120=0,0,IF(F120=1,1,IF(F120=2,3,"")))</f>
        <v>3</v>
      </c>
      <c r="L120" s="96"/>
    </row>
    <row r="121" spans="2:12" s="222" customFormat="1" x14ac:dyDescent="0.25">
      <c r="B121" s="238" t="s">
        <v>116</v>
      </c>
      <c r="C121" s="239"/>
      <c r="D121" s="239"/>
      <c r="E121" s="240"/>
      <c r="F121" s="287">
        <v>0.26</v>
      </c>
      <c r="G121" s="225"/>
      <c r="H121" s="288"/>
      <c r="I121" s="226"/>
      <c r="J121" s="165">
        <f>IF(F121&lt;=0.3,3,IF(F121&lt;=0.5,2,IF(F121&lt;=0.7,1,"")))</f>
        <v>3</v>
      </c>
      <c r="K121" s="241">
        <f>IF(F121&lt;=0.3,3,IF(F121&lt;=0.5,2,IF(F121&lt;=0.7,1,"")))</f>
        <v>3</v>
      </c>
      <c r="L121" s="96"/>
    </row>
    <row r="122" spans="2:12" s="222" customFormat="1" x14ac:dyDescent="0.25">
      <c r="B122" s="238" t="s">
        <v>117</v>
      </c>
      <c r="C122" s="239"/>
      <c r="D122" s="239"/>
      <c r="E122" s="240"/>
      <c r="F122" s="287">
        <v>0.16</v>
      </c>
      <c r="G122" s="225"/>
      <c r="H122" s="288"/>
      <c r="I122" s="226"/>
      <c r="J122" s="165">
        <f>IF(F122&lt;=0.3,3,IF(F122&lt;=0.5,2,IF(F122&lt;=0.7,1,"")))</f>
        <v>3</v>
      </c>
      <c r="K122" s="241">
        <f>IF(F122&lt;=0.3,3,IF(F122&lt;=0.5,2,IF(F122&lt;=0.7,1,"")))</f>
        <v>3</v>
      </c>
      <c r="L122" s="96"/>
    </row>
    <row r="123" spans="2:12" ht="14.1" customHeight="1" x14ac:dyDescent="0.25">
      <c r="B123" s="432" t="s">
        <v>118</v>
      </c>
      <c r="C123" s="433"/>
      <c r="D123" s="237"/>
      <c r="E123" s="237"/>
      <c r="F123" s="209" t="s">
        <v>96</v>
      </c>
      <c r="G123" s="89"/>
      <c r="H123" s="350"/>
      <c r="I123" s="351"/>
      <c r="J123" s="165">
        <f>IF(F123="YES",3,IF(F123="NO",0,""))</f>
        <v>3</v>
      </c>
      <c r="K123" s="158"/>
      <c r="L123" s="96"/>
    </row>
    <row r="124" spans="2:12" s="222" customFormat="1" ht="14.1" customHeight="1" x14ac:dyDescent="0.25">
      <c r="B124" s="238" t="s">
        <v>119</v>
      </c>
      <c r="C124" s="138"/>
      <c r="D124" s="138"/>
      <c r="E124" s="138"/>
      <c r="F124" s="209">
        <v>1000</v>
      </c>
      <c r="G124" s="225"/>
      <c r="H124" s="428"/>
      <c r="I124" s="429"/>
      <c r="J124" s="165">
        <f>IF(F124&lt;=750,3,IF(F124&lt;=1000,2,IF(F124&gt;=1000,1,"")))</f>
        <v>2</v>
      </c>
      <c r="K124" s="241">
        <f>IF(F124&lt;=750,3,IF(F124&lt;=1000,2,IF(F124&gt;=1000,1,"")))</f>
        <v>2</v>
      </c>
      <c r="L124" s="96"/>
    </row>
    <row r="125" spans="2:12" s="222" customFormat="1" ht="14.1" customHeight="1" x14ac:dyDescent="0.25">
      <c r="B125" s="238" t="s">
        <v>120</v>
      </c>
      <c r="C125" s="138"/>
      <c r="D125" s="138"/>
      <c r="E125" s="138"/>
      <c r="F125" s="209">
        <v>10000</v>
      </c>
      <c r="G125" s="225"/>
      <c r="H125" s="428"/>
      <c r="I125" s="429"/>
      <c r="J125" s="165">
        <f>IF(F125&lt;=450,3,IF(F125&lt;=1000,2,IF(F125&gt;=1000,1,"")))</f>
        <v>1</v>
      </c>
      <c r="K125" s="241">
        <f>IF(F125&lt;=450,3,IF(F125&lt;=1000,2,IF(F125&gt;=1000,1,"")))</f>
        <v>1</v>
      </c>
      <c r="L125" s="96"/>
    </row>
    <row r="126" spans="2:12" s="222" customFormat="1" ht="14.1" customHeight="1" x14ac:dyDescent="0.25">
      <c r="B126" s="238" t="s">
        <v>121</v>
      </c>
      <c r="C126" s="138"/>
      <c r="D126" s="138"/>
      <c r="E126" s="138"/>
      <c r="F126" s="287">
        <v>0.05</v>
      </c>
      <c r="G126" s="225"/>
      <c r="H126" s="428"/>
      <c r="I126" s="429"/>
      <c r="J126" s="165">
        <f>IF(F126&gt;=0.3,1,IF(F126&gt;=0.2,2,IF(F126&gt;=0.05,3)))</f>
        <v>3</v>
      </c>
      <c r="K126" s="241">
        <f>IF(F126&gt;=0.3,1,IF(F126&gt;=0.2,2,IF(F126&gt;=0.05,3)))</f>
        <v>3</v>
      </c>
      <c r="L126" s="96"/>
    </row>
    <row r="127" spans="2:12" s="222" customFormat="1" ht="23.25" customHeight="1" x14ac:dyDescent="0.25">
      <c r="B127" s="346" t="s">
        <v>122</v>
      </c>
      <c r="C127" s="347"/>
      <c r="D127" s="347"/>
      <c r="E127" s="353"/>
      <c r="F127" s="209">
        <v>2</v>
      </c>
      <c r="G127" s="89"/>
      <c r="H127" s="286"/>
      <c r="I127" s="220"/>
      <c r="J127" s="165">
        <f>IF(F127=0,0,IF(F127=1,1,IF(F127=2,3,"")))</f>
        <v>3</v>
      </c>
      <c r="K127" s="241">
        <f>IF(F127=0,0,IF(F127=1,1,IF(F127=2,3,"")))</f>
        <v>3</v>
      </c>
      <c r="L127" s="96"/>
    </row>
    <row r="128" spans="2:12" ht="14.1" customHeight="1" x14ac:dyDescent="0.25">
      <c r="B128" s="218" t="s">
        <v>123</v>
      </c>
      <c r="C128" s="219"/>
      <c r="D128" s="72"/>
      <c r="E128" s="6"/>
      <c r="F128" s="209" t="s">
        <v>96</v>
      </c>
      <c r="G128" s="89"/>
      <c r="H128" s="437"/>
      <c r="I128" s="438"/>
      <c r="J128" s="165">
        <f t="shared" si="0"/>
        <v>1</v>
      </c>
      <c r="K128" s="158"/>
      <c r="L128" s="96"/>
    </row>
    <row r="129" spans="2:12" ht="14.1" customHeight="1" thickBot="1" x14ac:dyDescent="0.3">
      <c r="B129" s="50"/>
      <c r="C129" s="19"/>
      <c r="D129" s="19"/>
      <c r="E129" s="18"/>
      <c r="F129" s="229"/>
      <c r="G129" s="19"/>
      <c r="H129" s="19"/>
      <c r="I129" s="289"/>
    </row>
    <row r="130" spans="2:12" customFormat="1" ht="20.100000000000001" customHeight="1" thickBot="1" x14ac:dyDescent="0.35">
      <c r="B130" s="401" t="s">
        <v>124</v>
      </c>
      <c r="C130" s="402"/>
      <c r="D130" s="402"/>
      <c r="E130" s="402"/>
      <c r="F130" s="402"/>
      <c r="G130" s="402"/>
      <c r="H130" s="402"/>
      <c r="I130" s="403"/>
    </row>
    <row r="131" spans="2:12" ht="12.75" customHeight="1" x14ac:dyDescent="0.3">
      <c r="B131" s="230" t="s">
        <v>125</v>
      </c>
      <c r="C131" s="231"/>
      <c r="D131" s="231"/>
      <c r="E131" s="231"/>
      <c r="F131" s="231"/>
      <c r="G131" s="231"/>
      <c r="H131" s="231"/>
      <c r="I131" s="232"/>
    </row>
    <row r="132" spans="2:12" ht="18.600000000000001" customHeight="1" x14ac:dyDescent="0.25">
      <c r="B132" s="49" t="s">
        <v>126</v>
      </c>
      <c r="C132" s="199"/>
      <c r="E132" s="6"/>
      <c r="F132" s="209" t="s">
        <v>96</v>
      </c>
      <c r="G132" s="89"/>
      <c r="H132" s="448"/>
      <c r="I132" s="449"/>
      <c r="J132" s="165">
        <f t="shared" ref="J132" si="1">IF(F132="YES",1,IF(F132="NO",0,""))</f>
        <v>1</v>
      </c>
      <c r="K132" s="285"/>
      <c r="L132" s="242"/>
    </row>
    <row r="133" spans="2:12" x14ac:dyDescent="0.25">
      <c r="B133" s="49"/>
      <c r="E133" s="6"/>
      <c r="F133" s="5" t="s">
        <v>127</v>
      </c>
      <c r="I133" s="9"/>
    </row>
    <row r="134" spans="2:12" x14ac:dyDescent="0.25">
      <c r="B134" s="49"/>
      <c r="C134" s="92"/>
      <c r="D134" s="92"/>
      <c r="E134" s="92"/>
      <c r="F134" s="426"/>
      <c r="G134" s="426"/>
      <c r="H134" s="426"/>
      <c r="I134" s="427"/>
    </row>
    <row r="135" spans="2:12" x14ac:dyDescent="0.25">
      <c r="B135" s="49"/>
      <c r="C135" s="92"/>
      <c r="D135" s="92"/>
      <c r="E135" s="92"/>
      <c r="F135" s="426"/>
      <c r="G135" s="426"/>
      <c r="H135" s="426"/>
      <c r="I135" s="427"/>
    </row>
    <row r="136" spans="2:12" ht="9.9" customHeight="1" x14ac:dyDescent="0.25">
      <c r="B136" s="49"/>
      <c r="C136" s="92"/>
      <c r="D136" s="92"/>
      <c r="E136" s="92"/>
      <c r="F136" s="200"/>
      <c r="G136" s="200"/>
      <c r="H136" s="200"/>
      <c r="I136" s="201"/>
    </row>
    <row r="137" spans="2:12" ht="30" customHeight="1" x14ac:dyDescent="0.25">
      <c r="B137" s="452" t="s">
        <v>128</v>
      </c>
      <c r="C137" s="453"/>
      <c r="D137" s="453"/>
      <c r="E137" s="6"/>
      <c r="F137" s="209" t="s">
        <v>96</v>
      </c>
      <c r="G137" s="89"/>
      <c r="H137" s="450" t="s">
        <v>129</v>
      </c>
      <c r="I137" s="451"/>
      <c r="J137" s="165">
        <f t="shared" ref="J137:J138" si="2">IF(F137="YES",1,IF(F137="NO",0,""))</f>
        <v>1</v>
      </c>
      <c r="K137" s="285"/>
      <c r="L137" s="242"/>
    </row>
    <row r="138" spans="2:12" ht="18.600000000000001" customHeight="1" x14ac:dyDescent="0.25">
      <c r="B138" s="210" t="s">
        <v>130</v>
      </c>
      <c r="D138" s="221"/>
      <c r="E138" s="6"/>
      <c r="F138" s="209"/>
      <c r="G138" s="89"/>
      <c r="H138" s="454"/>
      <c r="I138" s="455"/>
      <c r="J138" s="165" t="str">
        <f t="shared" si="2"/>
        <v/>
      </c>
      <c r="K138" s="158"/>
      <c r="L138" s="96"/>
    </row>
    <row r="139" spans="2:12" x14ac:dyDescent="0.25">
      <c r="B139" s="49"/>
      <c r="E139" s="6"/>
      <c r="F139" s="5" t="s">
        <v>127</v>
      </c>
      <c r="I139" s="9"/>
    </row>
    <row r="140" spans="2:12" x14ac:dyDescent="0.25">
      <c r="B140" s="49"/>
      <c r="C140" s="92"/>
      <c r="D140" s="92"/>
      <c r="E140" s="92"/>
      <c r="F140" s="426"/>
      <c r="G140" s="426"/>
      <c r="H140" s="426"/>
      <c r="I140" s="427"/>
    </row>
    <row r="141" spans="2:12" x14ac:dyDescent="0.25">
      <c r="B141" s="49"/>
      <c r="C141" s="92"/>
      <c r="D141" s="92"/>
      <c r="E141" s="92"/>
      <c r="F141" s="426"/>
      <c r="G141" s="426"/>
      <c r="H141" s="426"/>
      <c r="I141" s="427"/>
    </row>
    <row r="142" spans="2:12" ht="9.9" customHeight="1" x14ac:dyDescent="0.25">
      <c r="B142" s="49"/>
      <c r="C142" s="92"/>
      <c r="D142" s="92"/>
      <c r="E142" s="92"/>
      <c r="F142" s="200"/>
      <c r="G142" s="200"/>
      <c r="H142" s="200"/>
      <c r="I142" s="201"/>
    </row>
    <row r="143" spans="2:12" x14ac:dyDescent="0.25">
      <c r="B143" s="210" t="s">
        <v>131</v>
      </c>
      <c r="C143" s="202"/>
      <c r="D143" s="203"/>
      <c r="E143" s="6"/>
      <c r="F143" s="209" t="s">
        <v>96</v>
      </c>
      <c r="G143" s="89"/>
      <c r="H143" s="446" t="s">
        <v>132</v>
      </c>
      <c r="I143" s="447"/>
      <c r="J143" s="165">
        <f t="shared" ref="J143:J145" si="3">IF(F143="YES",1,IF(F143="NO",0,""))</f>
        <v>1</v>
      </c>
      <c r="K143" s="285"/>
      <c r="L143" s="242"/>
    </row>
    <row r="144" spans="2:12" customFormat="1" ht="12.75" customHeight="1" x14ac:dyDescent="0.3">
      <c r="B144" s="210" t="s">
        <v>133</v>
      </c>
      <c r="C144" s="202"/>
      <c r="D144" s="203"/>
      <c r="E144" s="6"/>
      <c r="F144" s="209"/>
      <c r="G144" s="89"/>
      <c r="H144" s="446" t="s">
        <v>134</v>
      </c>
      <c r="I144" s="447"/>
      <c r="J144" s="165" t="str">
        <f t="shared" si="3"/>
        <v/>
      </c>
      <c r="K144" s="158"/>
      <c r="L144" s="96"/>
    </row>
    <row r="145" spans="1:12" ht="18.600000000000001" customHeight="1" x14ac:dyDescent="0.3">
      <c r="B145" s="211" t="s">
        <v>135</v>
      </c>
      <c r="C145"/>
      <c r="D145"/>
      <c r="E145"/>
      <c r="F145" s="209" t="s">
        <v>96</v>
      </c>
      <c r="G145"/>
      <c r="H145" s="446" t="s">
        <v>136</v>
      </c>
      <c r="I145" s="447"/>
      <c r="J145" s="165">
        <f t="shared" si="3"/>
        <v>1</v>
      </c>
      <c r="K145" s="158"/>
      <c r="L145" s="96"/>
    </row>
    <row r="146" spans="1:12" x14ac:dyDescent="0.25">
      <c r="B146" s="49"/>
      <c r="E146" s="6"/>
      <c r="F146" s="5" t="s">
        <v>127</v>
      </c>
      <c r="I146" s="9"/>
    </row>
    <row r="147" spans="1:12" x14ac:dyDescent="0.25">
      <c r="B147" s="49"/>
      <c r="C147" s="92"/>
      <c r="D147" s="92"/>
      <c r="E147" s="92"/>
      <c r="F147" s="426"/>
      <c r="G147" s="426"/>
      <c r="H147" s="426"/>
      <c r="I147" s="427"/>
    </row>
    <row r="148" spans="1:12" x14ac:dyDescent="0.25">
      <c r="B148" s="49"/>
      <c r="C148" s="92"/>
      <c r="D148" s="92"/>
      <c r="E148" s="92"/>
      <c r="F148" s="426"/>
      <c r="G148" s="426"/>
      <c r="H148" s="426"/>
      <c r="I148" s="427"/>
    </row>
    <row r="149" spans="1:12" customFormat="1" ht="12.75" customHeight="1" x14ac:dyDescent="0.3">
      <c r="B149" s="49"/>
      <c r="C149" s="92"/>
      <c r="D149" s="92"/>
      <c r="E149" s="92"/>
      <c r="F149" s="200"/>
      <c r="G149" s="200"/>
      <c r="H149" s="200"/>
      <c r="I149" s="201"/>
    </row>
    <row r="150" spans="1:12" ht="18.600000000000001" customHeight="1" x14ac:dyDescent="0.3">
      <c r="B150" s="211" t="s">
        <v>137</v>
      </c>
      <c r="C150"/>
      <c r="D150"/>
      <c r="E150"/>
      <c r="F150" s="209" t="s">
        <v>96</v>
      </c>
      <c r="G150"/>
      <c r="H150" s="446" t="s">
        <v>136</v>
      </c>
      <c r="I150" s="447"/>
      <c r="J150" s="165">
        <f t="shared" ref="J150" si="4">IF(F150="YES",1,IF(F150="NO",0,""))</f>
        <v>1</v>
      </c>
      <c r="K150" s="285"/>
      <c r="L150" s="242"/>
    </row>
    <row r="151" spans="1:12" x14ac:dyDescent="0.25">
      <c r="B151" s="49"/>
      <c r="E151" s="6"/>
      <c r="F151" s="5" t="s">
        <v>127</v>
      </c>
      <c r="I151" s="9"/>
    </row>
    <row r="152" spans="1:12" x14ac:dyDescent="0.25">
      <c r="B152" s="49"/>
      <c r="C152" s="92"/>
      <c r="D152" s="92"/>
      <c r="E152" s="92"/>
      <c r="F152" s="426"/>
      <c r="G152" s="426"/>
      <c r="H152" s="426"/>
      <c r="I152" s="427"/>
    </row>
    <row r="153" spans="1:12" x14ac:dyDescent="0.25">
      <c r="B153" s="49"/>
      <c r="C153" s="92"/>
      <c r="D153" s="92"/>
      <c r="E153" s="92"/>
      <c r="F153" s="426"/>
      <c r="G153" s="426"/>
      <c r="H153" s="426"/>
      <c r="I153" s="427"/>
    </row>
    <row r="154" spans="1:12" x14ac:dyDescent="0.25">
      <c r="B154" s="49"/>
      <c r="C154" s="92"/>
      <c r="D154" s="92"/>
      <c r="E154" s="92"/>
      <c r="F154" s="200"/>
      <c r="G154" s="200"/>
      <c r="H154" s="200"/>
      <c r="I154" s="201"/>
    </row>
    <row r="155" spans="1:12" customFormat="1" ht="15.6" x14ac:dyDescent="0.3">
      <c r="A155" s="49" t="s">
        <v>512</v>
      </c>
      <c r="B155" s="92"/>
      <c r="C155" s="92"/>
      <c r="D155" s="92"/>
      <c r="E155" s="92"/>
      <c r="F155" s="92"/>
      <c r="G155" s="92"/>
      <c r="H155" s="92"/>
      <c r="I155" s="5"/>
    </row>
    <row r="156" spans="1:12" customFormat="1" ht="15.6" x14ac:dyDescent="0.3">
      <c r="A156" s="49"/>
      <c r="B156" s="49" t="s">
        <v>513</v>
      </c>
      <c r="D156" s="92"/>
      <c r="E156" s="5"/>
      <c r="F156" s="327" t="s">
        <v>96</v>
      </c>
      <c r="G156" s="338" t="s">
        <v>514</v>
      </c>
      <c r="H156" s="338"/>
      <c r="I156" s="339"/>
      <c r="J156" s="328">
        <f t="shared" ref="J156" si="5">IF(F156="YES",1,IF(F156="NO",0,""))</f>
        <v>1</v>
      </c>
      <c r="K156" s="285"/>
      <c r="L156" s="242"/>
    </row>
    <row r="157" spans="1:12" ht="18.75" customHeight="1" thickBot="1" x14ac:dyDescent="0.3">
      <c r="B157" s="50"/>
      <c r="C157" s="19"/>
      <c r="D157" s="19"/>
      <c r="E157" s="19"/>
      <c r="F157" s="19"/>
      <c r="G157" s="19"/>
      <c r="H157" s="19"/>
      <c r="I157" s="20"/>
      <c r="J157" s="290">
        <f>COUNTIF(J96:J156,"&gt;.5")</f>
        <v>25</v>
      </c>
      <c r="K157" s="291">
        <f>COUNTIF(K96:K156,"&gt;.5")</f>
        <v>11</v>
      </c>
      <c r="L157" s="243"/>
    </row>
    <row r="158" spans="1:12" ht="30" customHeight="1" thickBot="1" x14ac:dyDescent="0.3">
      <c r="B158" s="215" t="s">
        <v>138</v>
      </c>
      <c r="C158" s="461"/>
      <c r="D158" s="462"/>
      <c r="E158" s="216" t="s">
        <v>139</v>
      </c>
      <c r="F158" s="459"/>
      <c r="G158" s="460"/>
      <c r="H158" s="216" t="s">
        <v>140</v>
      </c>
      <c r="I158" s="217"/>
      <c r="J158" s="292">
        <f>SUMIF(J96:J150,"&gt;-.5")/J157</f>
        <v>1.72</v>
      </c>
      <c r="K158" s="292">
        <f>SUMIF(K96:K150,"&gt;.5")/K157</f>
        <v>2.5454545454545454</v>
      </c>
      <c r="L158" s="243"/>
    </row>
    <row r="159" spans="1:12" ht="20.25" customHeight="1" x14ac:dyDescent="0.25">
      <c r="B159" s="35"/>
      <c r="C159" s="85"/>
      <c r="D159" s="85"/>
      <c r="E159" s="16"/>
      <c r="F159" s="86"/>
      <c r="G159" s="87"/>
      <c r="H159" s="105"/>
      <c r="I159" s="9"/>
    </row>
    <row r="160" spans="1:12" ht="13.8" x14ac:dyDescent="0.25">
      <c r="B160" s="35" t="s">
        <v>141</v>
      </c>
      <c r="C160" s="441"/>
      <c r="D160" s="442"/>
      <c r="E160" s="16" t="s">
        <v>70</v>
      </c>
      <c r="F160" s="443"/>
      <c r="G160" s="444"/>
      <c r="H160" s="444"/>
      <c r="I160" s="445"/>
    </row>
    <row r="161" spans="2:9" ht="13.8" thickBot="1" x14ac:dyDescent="0.3">
      <c r="B161" s="50"/>
      <c r="C161" s="19"/>
      <c r="D161" s="19"/>
      <c r="E161" s="19"/>
      <c r="F161" s="19"/>
      <c r="G161" s="19"/>
      <c r="H161" s="19"/>
      <c r="I161" s="20"/>
    </row>
  </sheetData>
  <mergeCells count="154">
    <mergeCell ref="B1:I1"/>
    <mergeCell ref="B42:I42"/>
    <mergeCell ref="C77:D77"/>
    <mergeCell ref="C84:D84"/>
    <mergeCell ref="F84:I84"/>
    <mergeCell ref="C86:D86"/>
    <mergeCell ref="F86:I86"/>
    <mergeCell ref="C78:D78"/>
    <mergeCell ref="F78:I78"/>
    <mergeCell ref="C80:D80"/>
    <mergeCell ref="B25:I25"/>
    <mergeCell ref="B39:I39"/>
    <mergeCell ref="F40:I41"/>
    <mergeCell ref="F75:I75"/>
    <mergeCell ref="F77:I77"/>
    <mergeCell ref="B72:I72"/>
    <mergeCell ref="E45:F45"/>
    <mergeCell ref="E47:F47"/>
    <mergeCell ref="B51:I51"/>
    <mergeCell ref="G43:I43"/>
    <mergeCell ref="G45:I45"/>
    <mergeCell ref="G44:I44"/>
    <mergeCell ref="B31:I31"/>
    <mergeCell ref="G5:H5"/>
    <mergeCell ref="G7:H7"/>
    <mergeCell ref="B19:I19"/>
    <mergeCell ref="B9:I9"/>
    <mergeCell ref="B3:E3"/>
    <mergeCell ref="C13:E13"/>
    <mergeCell ref="G14:I14"/>
    <mergeCell ref="C15:E15"/>
    <mergeCell ref="G17:I17"/>
    <mergeCell ref="C16:E16"/>
    <mergeCell ref="F12:G12"/>
    <mergeCell ref="C12:E12"/>
    <mergeCell ref="C17:E17"/>
    <mergeCell ref="B10:I10"/>
    <mergeCell ref="F3:H3"/>
    <mergeCell ref="C160:D160"/>
    <mergeCell ref="F160:I160"/>
    <mergeCell ref="H104:I104"/>
    <mergeCell ref="H105:I105"/>
    <mergeCell ref="H108:I108"/>
    <mergeCell ref="H112:I112"/>
    <mergeCell ref="H113:I113"/>
    <mergeCell ref="H150:I150"/>
    <mergeCell ref="B123:C123"/>
    <mergeCell ref="B130:I130"/>
    <mergeCell ref="H132:I132"/>
    <mergeCell ref="H137:I137"/>
    <mergeCell ref="H144:I144"/>
    <mergeCell ref="H145:I145"/>
    <mergeCell ref="B137:D137"/>
    <mergeCell ref="H138:I138"/>
    <mergeCell ref="H143:I143"/>
    <mergeCell ref="H107:I107"/>
    <mergeCell ref="B107:E107"/>
    <mergeCell ref="B108:E108"/>
    <mergeCell ref="B116:E116"/>
    <mergeCell ref="H125:I125"/>
    <mergeCell ref="F158:G158"/>
    <mergeCell ref="C158:D158"/>
    <mergeCell ref="F55:H55"/>
    <mergeCell ref="F147:I148"/>
    <mergeCell ref="F152:I153"/>
    <mergeCell ref="H103:I103"/>
    <mergeCell ref="H126:I126"/>
    <mergeCell ref="H97:I97"/>
    <mergeCell ref="H102:I102"/>
    <mergeCell ref="H99:I99"/>
    <mergeCell ref="B103:E103"/>
    <mergeCell ref="H100:I100"/>
    <mergeCell ref="B100:E100"/>
    <mergeCell ref="H123:I123"/>
    <mergeCell ref="H101:I101"/>
    <mergeCell ref="H98:I98"/>
    <mergeCell ref="H124:I124"/>
    <mergeCell ref="H128:I128"/>
    <mergeCell ref="B97:D97"/>
    <mergeCell ref="B98:D98"/>
    <mergeCell ref="F134:I135"/>
    <mergeCell ref="F140:I141"/>
    <mergeCell ref="C89:D89"/>
    <mergeCell ref="F21:H21"/>
    <mergeCell ref="B57:I57"/>
    <mergeCell ref="E58:I58"/>
    <mergeCell ref="F59:H59"/>
    <mergeCell ref="F60:H60"/>
    <mergeCell ref="F61:H61"/>
    <mergeCell ref="F62:I62"/>
    <mergeCell ref="D36:E36"/>
    <mergeCell ref="B34:C34"/>
    <mergeCell ref="D34:E34"/>
    <mergeCell ref="F34:I34"/>
    <mergeCell ref="F32:I32"/>
    <mergeCell ref="F33:I33"/>
    <mergeCell ref="E46:F46"/>
    <mergeCell ref="E44:F44"/>
    <mergeCell ref="G46:I46"/>
    <mergeCell ref="G47:I47"/>
    <mergeCell ref="E52:I52"/>
    <mergeCell ref="E43:F43"/>
    <mergeCell ref="F26:H26"/>
    <mergeCell ref="F27:H27"/>
    <mergeCell ref="F28:H28"/>
    <mergeCell ref="B50:I50"/>
    <mergeCell ref="H96:I96"/>
    <mergeCell ref="F23:H23"/>
    <mergeCell ref="B95:E95"/>
    <mergeCell ref="C90:D90"/>
    <mergeCell ref="C83:D83"/>
    <mergeCell ref="F83:I83"/>
    <mergeCell ref="C75:D75"/>
    <mergeCell ref="C81:D81"/>
    <mergeCell ref="F81:I81"/>
    <mergeCell ref="C74:D74"/>
    <mergeCell ref="F74:I74"/>
    <mergeCell ref="F80:I80"/>
    <mergeCell ref="B63:I63"/>
    <mergeCell ref="B64:I64"/>
    <mergeCell ref="E65:I65"/>
    <mergeCell ref="F66:H66"/>
    <mergeCell ref="F67:H67"/>
    <mergeCell ref="F68:H68"/>
    <mergeCell ref="F69:I69"/>
    <mergeCell ref="B70:I70"/>
    <mergeCell ref="B93:I93"/>
    <mergeCell ref="F90:I90"/>
    <mergeCell ref="C87:D87"/>
    <mergeCell ref="F87:I87"/>
    <mergeCell ref="G156:I156"/>
    <mergeCell ref="J94:L94"/>
    <mergeCell ref="F29:H29"/>
    <mergeCell ref="B120:D120"/>
    <mergeCell ref="H114:I114"/>
    <mergeCell ref="H115:I115"/>
    <mergeCell ref="H109:I109"/>
    <mergeCell ref="H110:I110"/>
    <mergeCell ref="B127:E127"/>
    <mergeCell ref="B99:E99"/>
    <mergeCell ref="F89:I89"/>
    <mergeCell ref="F53:H53"/>
    <mergeCell ref="F54:H54"/>
    <mergeCell ref="F35:I35"/>
    <mergeCell ref="F36:I36"/>
    <mergeCell ref="B32:C32"/>
    <mergeCell ref="D32:E32"/>
    <mergeCell ref="B33:C33"/>
    <mergeCell ref="B35:C35"/>
    <mergeCell ref="B36:C36"/>
    <mergeCell ref="D33:E33"/>
    <mergeCell ref="D35:E35"/>
    <mergeCell ref="E48:F48"/>
    <mergeCell ref="G48:I48"/>
  </mergeCells>
  <conditionalFormatting sqref="G96 G132:H132 G137:H138 G143:H144 G128 G101:H105 G116:H122 H108:H112 G112:H113 G107:G114 G116:G124">
    <cfRule type="cellIs" dxfId="200" priority="293" stopIfTrue="1" operator="equal">
      <formula>"x"</formula>
    </cfRule>
    <cfRule type="cellIs" dxfId="199" priority="294" stopIfTrue="1" operator="equal">
      <formula>"x"</formula>
    </cfRule>
  </conditionalFormatting>
  <conditionalFormatting sqref="G96 G132:H132 G137:H138 G143:H144 G128 G101:H105 G116:H122 H108:H112 G112:H113 G107:G114 G116:G124">
    <cfRule type="cellIs" dxfId="198" priority="300" stopIfTrue="1" operator="equal">
      <formula>1</formula>
    </cfRule>
  </conditionalFormatting>
  <conditionalFormatting sqref="H123:H124">
    <cfRule type="cellIs" dxfId="197" priority="285" stopIfTrue="1" operator="equal">
      <formula>"x"</formula>
    </cfRule>
    <cfRule type="cellIs" dxfId="196" priority="286" stopIfTrue="1" operator="equal">
      <formula>"x"</formula>
    </cfRule>
  </conditionalFormatting>
  <conditionalFormatting sqref="H123:H124">
    <cfRule type="cellIs" dxfId="195" priority="287" stopIfTrue="1" operator="equal">
      <formula>1</formula>
    </cfRule>
  </conditionalFormatting>
  <conditionalFormatting sqref="G97">
    <cfRule type="cellIs" dxfId="194" priority="255" stopIfTrue="1" operator="equal">
      <formula>"x"</formula>
    </cfRule>
    <cfRule type="cellIs" dxfId="193" priority="256" stopIfTrue="1" operator="equal">
      <formula>"x"</formula>
    </cfRule>
  </conditionalFormatting>
  <conditionalFormatting sqref="G97">
    <cfRule type="cellIs" dxfId="192" priority="257" stopIfTrue="1" operator="equal">
      <formula>1</formula>
    </cfRule>
  </conditionalFormatting>
  <conditionalFormatting sqref="G7">
    <cfRule type="cellIs" dxfId="191" priority="229" operator="equal">
      <formula>0</formula>
    </cfRule>
    <cfRule type="cellIs" dxfId="190" priority="230" stopIfTrue="1" operator="greaterThan">
      <formula>2.49</formula>
    </cfRule>
    <cfRule type="cellIs" dxfId="189" priority="231" stopIfTrue="1" operator="between">
      <formula>1.75</formula>
      <formula>2.49</formula>
    </cfRule>
    <cfRule type="cellIs" dxfId="188" priority="232" stopIfTrue="1" operator="lessThan">
      <formula>1.75</formula>
    </cfRule>
  </conditionalFormatting>
  <conditionalFormatting sqref="G5">
    <cfRule type="cellIs" dxfId="187" priority="225" operator="equal">
      <formula>0</formula>
    </cfRule>
    <cfRule type="cellIs" dxfId="186" priority="226" stopIfTrue="1" operator="greaterThan">
      <formula>2.49</formula>
    </cfRule>
    <cfRule type="cellIs" dxfId="185" priority="227" stopIfTrue="1" operator="between">
      <formula>1.75</formula>
      <formula>2.49</formula>
    </cfRule>
    <cfRule type="cellIs" dxfId="184" priority="228" stopIfTrue="1" operator="lessThan">
      <formula>1.75</formula>
    </cfRule>
  </conditionalFormatting>
  <conditionalFormatting sqref="H117:H122">
    <cfRule type="cellIs" dxfId="183" priority="222" stopIfTrue="1" operator="equal">
      <formula>"x"</formula>
    </cfRule>
    <cfRule type="cellIs" dxfId="182" priority="223" stopIfTrue="1" operator="equal">
      <formula>"x"</formula>
    </cfRule>
  </conditionalFormatting>
  <conditionalFormatting sqref="H117:H122">
    <cfRule type="cellIs" dxfId="181" priority="224" stopIfTrue="1" operator="equal">
      <formula>1</formula>
    </cfRule>
  </conditionalFormatting>
  <conditionalFormatting sqref="G117:G122">
    <cfRule type="cellIs" dxfId="180" priority="219" stopIfTrue="1" operator="equal">
      <formula>"x"</formula>
    </cfRule>
    <cfRule type="cellIs" dxfId="179" priority="220" stopIfTrue="1" operator="equal">
      <formula>"x"</formula>
    </cfRule>
  </conditionalFormatting>
  <conditionalFormatting sqref="G117:G122">
    <cfRule type="cellIs" dxfId="178" priority="221" stopIfTrue="1" operator="equal">
      <formula>1</formula>
    </cfRule>
  </conditionalFormatting>
  <conditionalFormatting sqref="G126">
    <cfRule type="cellIs" dxfId="177" priority="213" stopIfTrue="1" operator="equal">
      <formula>"x"</formula>
    </cfRule>
    <cfRule type="cellIs" dxfId="176" priority="214" stopIfTrue="1" operator="equal">
      <formula>"x"</formula>
    </cfRule>
  </conditionalFormatting>
  <conditionalFormatting sqref="G126">
    <cfRule type="cellIs" dxfId="175" priority="215" stopIfTrue="1" operator="equal">
      <formula>1</formula>
    </cfRule>
  </conditionalFormatting>
  <conditionalFormatting sqref="H126">
    <cfRule type="cellIs" dxfId="174" priority="208" stopIfTrue="1" operator="equal">
      <formula>"x"</formula>
    </cfRule>
    <cfRule type="cellIs" dxfId="173" priority="209" stopIfTrue="1" operator="equal">
      <formula>"x"</formula>
    </cfRule>
  </conditionalFormatting>
  <conditionalFormatting sqref="H126">
    <cfRule type="cellIs" dxfId="172" priority="210" stopIfTrue="1" operator="equal">
      <formula>1</formula>
    </cfRule>
  </conditionalFormatting>
  <conditionalFormatting sqref="G129:H129">
    <cfRule type="cellIs" dxfId="171" priority="190" stopIfTrue="1" operator="equal">
      <formula>"x"</formula>
    </cfRule>
    <cfRule type="cellIs" dxfId="170" priority="191" stopIfTrue="1" operator="equal">
      <formula>"x"</formula>
    </cfRule>
  </conditionalFormatting>
  <conditionalFormatting sqref="G129:H129">
    <cfRule type="cellIs" dxfId="169" priority="192" stopIfTrue="1" operator="equal">
      <formula>1</formula>
    </cfRule>
  </conditionalFormatting>
  <conditionalFormatting sqref="H107">
    <cfRule type="cellIs" dxfId="168" priority="184" stopIfTrue="1" operator="equal">
      <formula>"x"</formula>
    </cfRule>
    <cfRule type="cellIs" dxfId="167" priority="185" stopIfTrue="1" operator="equal">
      <formula>"x"</formula>
    </cfRule>
  </conditionalFormatting>
  <conditionalFormatting sqref="H107">
    <cfRule type="cellIs" dxfId="166" priority="186" stopIfTrue="1" operator="equal">
      <formula>1</formula>
    </cfRule>
  </conditionalFormatting>
  <conditionalFormatting sqref="G99:H99">
    <cfRule type="cellIs" dxfId="165" priority="181" stopIfTrue="1" operator="equal">
      <formula>"x"</formula>
    </cfRule>
    <cfRule type="cellIs" dxfId="164" priority="182" stopIfTrue="1" operator="equal">
      <formula>"x"</formula>
    </cfRule>
  </conditionalFormatting>
  <conditionalFormatting sqref="G99:H99">
    <cfRule type="cellIs" dxfId="163" priority="183" stopIfTrue="1" operator="equal">
      <formula>1</formula>
    </cfRule>
  </conditionalFormatting>
  <conditionalFormatting sqref="G100">
    <cfRule type="cellIs" dxfId="162" priority="176" stopIfTrue="1" operator="equal">
      <formula>"x"</formula>
    </cfRule>
    <cfRule type="cellIs" dxfId="161" priority="177" stopIfTrue="1" operator="equal">
      <formula>"x"</formula>
    </cfRule>
  </conditionalFormatting>
  <conditionalFormatting sqref="G100">
    <cfRule type="cellIs" dxfId="160" priority="178" stopIfTrue="1" operator="equal">
      <formula>1</formula>
    </cfRule>
  </conditionalFormatting>
  <conditionalFormatting sqref="H100">
    <cfRule type="cellIs" dxfId="159" priority="171" stopIfTrue="1" operator="equal">
      <formula>"x"</formula>
    </cfRule>
    <cfRule type="cellIs" dxfId="158" priority="172" stopIfTrue="1" operator="equal">
      <formula>"x"</formula>
    </cfRule>
  </conditionalFormatting>
  <conditionalFormatting sqref="H100">
    <cfRule type="cellIs" dxfId="157" priority="173" stopIfTrue="1" operator="equal">
      <formula>1</formula>
    </cfRule>
  </conditionalFormatting>
  <conditionalFormatting sqref="G106:H106">
    <cfRule type="cellIs" dxfId="156" priority="165" stopIfTrue="1" operator="equal">
      <formula>"x"</formula>
    </cfRule>
    <cfRule type="cellIs" dxfId="155" priority="166" stopIfTrue="1" operator="equal">
      <formula>"x"</formula>
    </cfRule>
  </conditionalFormatting>
  <conditionalFormatting sqref="G106:H106">
    <cfRule type="cellIs" dxfId="154" priority="167" stopIfTrue="1" operator="equal">
      <formula>1</formula>
    </cfRule>
  </conditionalFormatting>
  <conditionalFormatting sqref="H114">
    <cfRule type="cellIs" dxfId="153" priority="162" stopIfTrue="1" operator="equal">
      <formula>"x"</formula>
    </cfRule>
    <cfRule type="cellIs" dxfId="152" priority="163" stopIfTrue="1" operator="equal">
      <formula>"x"</formula>
    </cfRule>
  </conditionalFormatting>
  <conditionalFormatting sqref="H114">
    <cfRule type="cellIs" dxfId="151" priority="164" stopIfTrue="1" operator="equal">
      <formula>1</formula>
    </cfRule>
  </conditionalFormatting>
  <conditionalFormatting sqref="K97 K107 K112:K114 K123 K128 K116:K118 K109:K110 K99:K104">
    <cfRule type="cellIs" dxfId="150" priority="158" operator="equal">
      <formula>"N/A"</formula>
    </cfRule>
  </conditionalFormatting>
  <conditionalFormatting sqref="J96:J105 J107:J110 J112:J114 J116:J124 J128 K119:K122 K124 J126:K126 K108 K96 K98">
    <cfRule type="containsBlanks" dxfId="149" priority="157">
      <formula>LEN(TRIM(J96))=0</formula>
    </cfRule>
  </conditionalFormatting>
  <conditionalFormatting sqref="J94 J107:J110 J112:J114 J96:J105 J116:J124 J128 K119:K122 K124 J126:K126 K108 K96 K98">
    <cfRule type="containsText" dxfId="148" priority="154" operator="containsText" text="N/A">
      <formula>NOT(ISERROR(SEARCH("N/A",J94)))</formula>
    </cfRule>
    <cfRule type="containsText" dxfId="147" priority="155" operator="containsText" text="In-Process (some progress made)">
      <formula>NOT(ISERROR(SEARCH("In-Process (some progress made)",J94)))</formula>
    </cfRule>
    <cfRule type="containsText" dxfId="146" priority="156" operator="containsText" text="Yes (100% Complete)">
      <formula>NOT(ISERROR(SEARCH("Yes (100% Complete)",J94)))</formula>
    </cfRule>
  </conditionalFormatting>
  <conditionalFormatting sqref="J157">
    <cfRule type="cellIs" dxfId="145" priority="118" operator="equal">
      <formula>"N/A"</formula>
    </cfRule>
  </conditionalFormatting>
  <conditionalFormatting sqref="J158">
    <cfRule type="cellIs" dxfId="144" priority="115" stopIfTrue="1" operator="greaterThan">
      <formula>2.49</formula>
    </cfRule>
    <cfRule type="cellIs" dxfId="143" priority="116" stopIfTrue="1" operator="between">
      <formula>1.75</formula>
      <formula>2.49</formula>
    </cfRule>
    <cfRule type="cellIs" dxfId="142" priority="117" stopIfTrue="1" operator="lessThan">
      <formula>1.75</formula>
    </cfRule>
  </conditionalFormatting>
  <conditionalFormatting sqref="J132">
    <cfRule type="containsBlanks" dxfId="141" priority="96">
      <formula>LEN(TRIM(J132))=0</formula>
    </cfRule>
  </conditionalFormatting>
  <conditionalFormatting sqref="J132">
    <cfRule type="containsText" dxfId="140" priority="93" operator="containsText" text="N/A">
      <formula>NOT(ISERROR(SEARCH("N/A",J132)))</formula>
    </cfRule>
    <cfRule type="containsText" dxfId="139" priority="94" operator="containsText" text="In-Process (some progress made)">
      <formula>NOT(ISERROR(SEARCH("In-Process (some progress made)",J132)))</formula>
    </cfRule>
    <cfRule type="containsText" dxfId="138" priority="95" operator="containsText" text="Yes (100% Complete)">
      <formula>NOT(ISERROR(SEARCH("Yes (100% Complete)",J132)))</formula>
    </cfRule>
  </conditionalFormatting>
  <conditionalFormatting sqref="J137">
    <cfRule type="containsBlanks" dxfId="137" priority="92">
      <formula>LEN(TRIM(J137))=0</formula>
    </cfRule>
  </conditionalFormatting>
  <conditionalFormatting sqref="J137">
    <cfRule type="containsText" dxfId="136" priority="89" operator="containsText" text="N/A">
      <formula>NOT(ISERROR(SEARCH("N/A",J137)))</formula>
    </cfRule>
    <cfRule type="containsText" dxfId="135" priority="90" operator="containsText" text="In-Process (some progress made)">
      <formula>NOT(ISERROR(SEARCH("In-Process (some progress made)",J137)))</formula>
    </cfRule>
    <cfRule type="containsText" dxfId="134" priority="91" operator="containsText" text="Yes (100% Complete)">
      <formula>NOT(ISERROR(SEARCH("Yes (100% Complete)",J137)))</formula>
    </cfRule>
  </conditionalFormatting>
  <conditionalFormatting sqref="J138">
    <cfRule type="containsBlanks" dxfId="133" priority="88">
      <formula>LEN(TRIM(J138))=0</formula>
    </cfRule>
  </conditionalFormatting>
  <conditionalFormatting sqref="J138">
    <cfRule type="containsText" dxfId="132" priority="85" operator="containsText" text="N/A">
      <formula>NOT(ISERROR(SEARCH("N/A",J138)))</formula>
    </cfRule>
    <cfRule type="containsText" dxfId="131" priority="86" operator="containsText" text="In-Process (some progress made)">
      <formula>NOT(ISERROR(SEARCH("In-Process (some progress made)",J138)))</formula>
    </cfRule>
    <cfRule type="containsText" dxfId="130" priority="87" operator="containsText" text="Yes (100% Complete)">
      <formula>NOT(ISERROR(SEARCH("Yes (100% Complete)",J138)))</formula>
    </cfRule>
  </conditionalFormatting>
  <conditionalFormatting sqref="J143">
    <cfRule type="containsBlanks" dxfId="129" priority="84">
      <formula>LEN(TRIM(J143))=0</formula>
    </cfRule>
  </conditionalFormatting>
  <conditionalFormatting sqref="J143">
    <cfRule type="containsText" dxfId="128" priority="81" operator="containsText" text="N/A">
      <formula>NOT(ISERROR(SEARCH("N/A",J143)))</formula>
    </cfRule>
    <cfRule type="containsText" dxfId="127" priority="82" operator="containsText" text="In-Process (some progress made)">
      <formula>NOT(ISERROR(SEARCH("In-Process (some progress made)",J143)))</formula>
    </cfRule>
    <cfRule type="containsText" dxfId="126" priority="83" operator="containsText" text="Yes (100% Complete)">
      <formula>NOT(ISERROR(SEARCH("Yes (100% Complete)",J143)))</formula>
    </cfRule>
  </conditionalFormatting>
  <conditionalFormatting sqref="J144">
    <cfRule type="containsBlanks" dxfId="125" priority="80">
      <formula>LEN(TRIM(J144))=0</formula>
    </cfRule>
  </conditionalFormatting>
  <conditionalFormatting sqref="J144">
    <cfRule type="containsText" dxfId="124" priority="77" operator="containsText" text="N/A">
      <formula>NOT(ISERROR(SEARCH("N/A",J144)))</formula>
    </cfRule>
    <cfRule type="containsText" dxfId="123" priority="78" operator="containsText" text="In-Process (some progress made)">
      <formula>NOT(ISERROR(SEARCH("In-Process (some progress made)",J144)))</formula>
    </cfRule>
    <cfRule type="containsText" dxfId="122" priority="79" operator="containsText" text="Yes (100% Complete)">
      <formula>NOT(ISERROR(SEARCH("Yes (100% Complete)",J144)))</formula>
    </cfRule>
  </conditionalFormatting>
  <conditionalFormatting sqref="J145">
    <cfRule type="containsBlanks" dxfId="121" priority="76">
      <formula>LEN(TRIM(J145))=0</formula>
    </cfRule>
  </conditionalFormatting>
  <conditionalFormatting sqref="J145">
    <cfRule type="containsText" dxfId="120" priority="73" operator="containsText" text="N/A">
      <formula>NOT(ISERROR(SEARCH("N/A",J145)))</formula>
    </cfRule>
    <cfRule type="containsText" dxfId="119" priority="74" operator="containsText" text="In-Process (some progress made)">
      <formula>NOT(ISERROR(SEARCH("In-Process (some progress made)",J145)))</formula>
    </cfRule>
    <cfRule type="containsText" dxfId="118" priority="75" operator="containsText" text="Yes (100% Complete)">
      <formula>NOT(ISERROR(SEARCH("Yes (100% Complete)",J145)))</formula>
    </cfRule>
  </conditionalFormatting>
  <conditionalFormatting sqref="J150">
    <cfRule type="containsBlanks" dxfId="117" priority="72">
      <formula>LEN(TRIM(J150))=0</formula>
    </cfRule>
  </conditionalFormatting>
  <conditionalFormatting sqref="J150">
    <cfRule type="containsText" dxfId="116" priority="69" operator="containsText" text="N/A">
      <formula>NOT(ISERROR(SEARCH("N/A",J150)))</formula>
    </cfRule>
    <cfRule type="containsText" dxfId="115" priority="70" operator="containsText" text="In-Process (some progress made)">
      <formula>NOT(ISERROR(SEARCH("In-Process (some progress made)",J150)))</formula>
    </cfRule>
    <cfRule type="containsText" dxfId="114" priority="71" operator="containsText" text="Yes (100% Complete)">
      <formula>NOT(ISERROR(SEARCH("Yes (100% Complete)",J150)))</formula>
    </cfRule>
  </conditionalFormatting>
  <conditionalFormatting sqref="G115:H115">
    <cfRule type="cellIs" dxfId="113" priority="66" stopIfTrue="1" operator="equal">
      <formula>"x"</formula>
    </cfRule>
    <cfRule type="cellIs" dxfId="112" priority="67" stopIfTrue="1" operator="equal">
      <formula>"x"</formula>
    </cfRule>
  </conditionalFormatting>
  <conditionalFormatting sqref="G115:H115">
    <cfRule type="cellIs" dxfId="111" priority="68" stopIfTrue="1" operator="equal">
      <formula>1</formula>
    </cfRule>
  </conditionalFormatting>
  <conditionalFormatting sqref="J115:K115">
    <cfRule type="containsBlanks" dxfId="110" priority="65">
      <formula>LEN(TRIM(J115))=0</formula>
    </cfRule>
  </conditionalFormatting>
  <conditionalFormatting sqref="J115:K115">
    <cfRule type="containsText" dxfId="109" priority="62" operator="containsText" text="N/A">
      <formula>NOT(ISERROR(SEARCH("N/A",J115)))</formula>
    </cfRule>
    <cfRule type="containsText" dxfId="108" priority="63" operator="containsText" text="In-Process (some progress made)">
      <formula>NOT(ISERROR(SEARCH("In-Process (some progress made)",J115)))</formula>
    </cfRule>
    <cfRule type="containsText" dxfId="107" priority="64" operator="containsText" text="Yes (100% Complete)">
      <formula>NOT(ISERROR(SEARCH("Yes (100% Complete)",J115)))</formula>
    </cfRule>
  </conditionalFormatting>
  <conditionalFormatting sqref="G125">
    <cfRule type="cellIs" dxfId="106" priority="59" stopIfTrue="1" operator="equal">
      <formula>"x"</formula>
    </cfRule>
    <cfRule type="cellIs" dxfId="105" priority="60" stopIfTrue="1" operator="equal">
      <formula>"x"</formula>
    </cfRule>
  </conditionalFormatting>
  <conditionalFormatting sqref="G125">
    <cfRule type="cellIs" dxfId="104" priority="61" stopIfTrue="1" operator="equal">
      <formula>1</formula>
    </cfRule>
  </conditionalFormatting>
  <conditionalFormatting sqref="H125">
    <cfRule type="cellIs" dxfId="103" priority="56" stopIfTrue="1" operator="equal">
      <formula>"x"</formula>
    </cfRule>
    <cfRule type="cellIs" dxfId="102" priority="57" stopIfTrue="1" operator="equal">
      <formula>"x"</formula>
    </cfRule>
  </conditionalFormatting>
  <conditionalFormatting sqref="H125">
    <cfRule type="cellIs" dxfId="101" priority="58" stopIfTrue="1" operator="equal">
      <formula>1</formula>
    </cfRule>
  </conditionalFormatting>
  <conditionalFormatting sqref="J125:K125">
    <cfRule type="containsBlanks" dxfId="100" priority="55">
      <formula>LEN(TRIM(J125))=0</formula>
    </cfRule>
  </conditionalFormatting>
  <conditionalFormatting sqref="J125:K125">
    <cfRule type="containsText" dxfId="99" priority="52" operator="containsText" text="N/A">
      <formula>NOT(ISERROR(SEARCH("N/A",J125)))</formula>
    </cfRule>
    <cfRule type="containsText" dxfId="98" priority="53" operator="containsText" text="In-Process (some progress made)">
      <formula>NOT(ISERROR(SEARCH("In-Process (some progress made)",J125)))</formula>
    </cfRule>
    <cfRule type="containsText" dxfId="97" priority="54" operator="containsText" text="Yes (100% Complete)">
      <formula>NOT(ISERROR(SEARCH("Yes (100% Complete)",J125)))</formula>
    </cfRule>
  </conditionalFormatting>
  <conditionalFormatting sqref="G127:H127">
    <cfRule type="cellIs" dxfId="96" priority="49" stopIfTrue="1" operator="equal">
      <formula>"x"</formula>
    </cfRule>
    <cfRule type="cellIs" dxfId="95" priority="50" stopIfTrue="1" operator="equal">
      <formula>"x"</formula>
    </cfRule>
  </conditionalFormatting>
  <conditionalFormatting sqref="G127:H127">
    <cfRule type="cellIs" dxfId="94" priority="51" stopIfTrue="1" operator="equal">
      <formula>1</formula>
    </cfRule>
  </conditionalFormatting>
  <conditionalFormatting sqref="H127">
    <cfRule type="cellIs" dxfId="93" priority="46" stopIfTrue="1" operator="equal">
      <formula>"x"</formula>
    </cfRule>
    <cfRule type="cellIs" dxfId="92" priority="47" stopIfTrue="1" operator="equal">
      <formula>"x"</formula>
    </cfRule>
  </conditionalFormatting>
  <conditionalFormatting sqref="H127">
    <cfRule type="cellIs" dxfId="91" priority="48" stopIfTrue="1" operator="equal">
      <formula>1</formula>
    </cfRule>
  </conditionalFormatting>
  <conditionalFormatting sqref="G127">
    <cfRule type="cellIs" dxfId="90" priority="43" stopIfTrue="1" operator="equal">
      <formula>"x"</formula>
    </cfRule>
    <cfRule type="cellIs" dxfId="89" priority="44" stopIfTrue="1" operator="equal">
      <formula>"x"</formula>
    </cfRule>
  </conditionalFormatting>
  <conditionalFormatting sqref="G127">
    <cfRule type="cellIs" dxfId="88" priority="45" stopIfTrue="1" operator="equal">
      <formula>1</formula>
    </cfRule>
  </conditionalFormatting>
  <conditionalFormatting sqref="J127:K127">
    <cfRule type="containsBlanks" dxfId="87" priority="42">
      <formula>LEN(TRIM(J127))=0</formula>
    </cfRule>
  </conditionalFormatting>
  <conditionalFormatting sqref="J127:K127">
    <cfRule type="containsText" dxfId="86" priority="39" operator="containsText" text="N/A">
      <formula>NOT(ISERROR(SEARCH("N/A",J127)))</formula>
    </cfRule>
    <cfRule type="containsText" dxfId="85" priority="40" operator="containsText" text="In-Process (some progress made)">
      <formula>NOT(ISERROR(SEARCH("In-Process (some progress made)",J127)))</formula>
    </cfRule>
    <cfRule type="containsText" dxfId="84" priority="41" operator="containsText" text="Yes (100% Complete)">
      <formula>NOT(ISERROR(SEARCH("Yes (100% Complete)",J127)))</formula>
    </cfRule>
  </conditionalFormatting>
  <conditionalFormatting sqref="K105">
    <cfRule type="containsBlanks" dxfId="83" priority="31">
      <formula>LEN(TRIM(K105))=0</formula>
    </cfRule>
  </conditionalFormatting>
  <conditionalFormatting sqref="K105">
    <cfRule type="containsText" dxfId="82" priority="28" operator="containsText" text="N/A">
      <formula>NOT(ISERROR(SEARCH("N/A",K105)))</formula>
    </cfRule>
    <cfRule type="containsText" dxfId="81" priority="29" operator="containsText" text="In-Process (some progress made)">
      <formula>NOT(ISERROR(SEARCH("In-Process (some progress made)",K105)))</formula>
    </cfRule>
    <cfRule type="containsText" dxfId="80" priority="30" operator="containsText" text="Yes (100% Complete)">
      <formula>NOT(ISERROR(SEARCH("Yes (100% Complete)",K105)))</formula>
    </cfRule>
  </conditionalFormatting>
  <conditionalFormatting sqref="K132">
    <cfRule type="cellIs" dxfId="79" priority="27" operator="equal">
      <formula>"N/A"</formula>
    </cfRule>
  </conditionalFormatting>
  <conditionalFormatting sqref="K137">
    <cfRule type="cellIs" dxfId="78" priority="26" operator="equal">
      <formula>"N/A"</formula>
    </cfRule>
  </conditionalFormatting>
  <conditionalFormatting sqref="K138">
    <cfRule type="cellIs" dxfId="77" priority="25" operator="equal">
      <formula>"N/A"</formula>
    </cfRule>
  </conditionalFormatting>
  <conditionalFormatting sqref="K143">
    <cfRule type="cellIs" dxfId="76" priority="24" operator="equal">
      <formula>"N/A"</formula>
    </cfRule>
  </conditionalFormatting>
  <conditionalFormatting sqref="K144">
    <cfRule type="cellIs" dxfId="75" priority="23" operator="equal">
      <formula>"N/A"</formula>
    </cfRule>
  </conditionalFormatting>
  <conditionalFormatting sqref="K145">
    <cfRule type="cellIs" dxfId="74" priority="22" operator="equal">
      <formula>"N/A"</formula>
    </cfRule>
  </conditionalFormatting>
  <conditionalFormatting sqref="K150">
    <cfRule type="cellIs" dxfId="73" priority="21" operator="equal">
      <formula>"N/A"</formula>
    </cfRule>
  </conditionalFormatting>
  <conditionalFormatting sqref="K157">
    <cfRule type="cellIs" dxfId="72" priority="20" operator="equal">
      <formula>"N/A"</formula>
    </cfRule>
  </conditionalFormatting>
  <conditionalFormatting sqref="K158">
    <cfRule type="cellIs" dxfId="71" priority="17" stopIfTrue="1" operator="greaterThan">
      <formula>2.49</formula>
    </cfRule>
    <cfRule type="cellIs" dxfId="70" priority="18" stopIfTrue="1" operator="between">
      <formula>1.75</formula>
      <formula>2.49</formula>
    </cfRule>
    <cfRule type="cellIs" dxfId="69" priority="19" stopIfTrue="1" operator="lessThan">
      <formula>1.75</formula>
    </cfRule>
  </conditionalFormatting>
  <conditionalFormatting sqref="F156:G156">
    <cfRule type="cellIs" dxfId="68" priority="14" stopIfTrue="1" operator="equal">
      <formula>"x"</formula>
    </cfRule>
    <cfRule type="cellIs" dxfId="67" priority="15" stopIfTrue="1" operator="equal">
      <formula>"x"</formula>
    </cfRule>
  </conditionalFormatting>
  <conditionalFormatting sqref="F156:G156">
    <cfRule type="cellIs" dxfId="66" priority="16" stopIfTrue="1" operator="equal">
      <formula>1</formula>
    </cfRule>
  </conditionalFormatting>
  <conditionalFormatting sqref="J156">
    <cfRule type="containsBlanks" dxfId="65" priority="5">
      <formula>LEN(TRIM(J156))=0</formula>
    </cfRule>
  </conditionalFormatting>
  <conditionalFormatting sqref="J156">
    <cfRule type="containsText" dxfId="64" priority="2" operator="containsText" text="N/A">
      <formula>NOT(ISERROR(SEARCH("N/A",J156)))</formula>
    </cfRule>
    <cfRule type="containsText" dxfId="63" priority="3" operator="containsText" text="In-Process (some progress made)">
      <formula>NOT(ISERROR(SEARCH("In-Process (some progress made)",J156)))</formula>
    </cfRule>
    <cfRule type="containsText" dxfId="62" priority="4" operator="containsText" text="Yes (100% Complete)">
      <formula>NOT(ISERROR(SEARCH("Yes (100% Complete)",J156)))</formula>
    </cfRule>
  </conditionalFormatting>
  <conditionalFormatting sqref="K156">
    <cfRule type="cellIs" dxfId="61" priority="1" operator="equal">
      <formula>"N/A"</formula>
    </cfRule>
  </conditionalFormatting>
  <dataValidations count="13">
    <dataValidation type="list" showInputMessage="1" showErrorMessage="1" sqref="I12" xr:uid="{00000000-0002-0000-0100-000004000000}">
      <formula1>$L$1:$L$5</formula1>
    </dataValidation>
    <dataValidation type="list" allowBlank="1" showInputMessage="1" showErrorMessage="1" sqref="I15" xr:uid="{00000000-0002-0000-0100-000005000000}">
      <formula1>$N$1:$N$4</formula1>
    </dataValidation>
    <dataValidation showInputMessage="1" showErrorMessage="1" sqref="J157:K158 F157 J132 J107:J110 J96:J105 J137:J138 K105 K119:K122 J143:J145 J112:J128 K124:K127 K115 J150 K108 K96 K98 J156" xr:uid="{97F0F304-39A3-4B56-9989-E5C269D32C81}"/>
    <dataValidation type="list" allowBlank="1" showInputMessage="1" showErrorMessage="1" sqref="F150 F99:F104 F109:F110 F132 F137:F138 F143:F145 F97 F112:F114 F116:F118 F123 F128 F156" xr:uid="{08398DCD-BA60-4181-8D1F-AC7FA08188C1}">
      <formula1>"YES, NO"</formula1>
    </dataValidation>
    <dataValidation operator="greaterThan" allowBlank="1" showInputMessage="1" showErrorMessage="1" sqref="F98" xr:uid="{5303EF3D-0D14-4216-98EF-54B920646A45}"/>
    <dataValidation type="list" allowBlank="1" showInputMessage="1" showErrorMessage="1" sqref="F96" xr:uid="{312BB9BD-3022-4191-A60D-F08B6BA47B07}">
      <formula1>"PRIVATE, PUBLIC"</formula1>
    </dataValidation>
    <dataValidation type="list" allowBlank="1" showInputMessage="1" showErrorMessage="1" sqref="F105" xr:uid="{5C015E64-87B0-45C2-9382-249C1734679A}">
      <formula1>"30, 45, 60, 90"</formula1>
    </dataValidation>
    <dataValidation type="list" allowBlank="1" showInputMessage="1" showErrorMessage="1" sqref="F107" xr:uid="{5CC71F53-5894-494A-A554-02FB6243A560}">
      <formula1>"DOMESTIC, NO"</formula1>
    </dataValidation>
    <dataValidation type="list" allowBlank="1" showInputMessage="1" showErrorMessage="1" sqref="F108" xr:uid="{82E7B672-275D-441E-A032-CE417DB045D1}">
      <formula1>"ASIA, LATIN AMERICA, EUROPE, AFRICA, MIDDLE EAST, CHINA"</formula1>
    </dataValidation>
    <dataValidation type="list" allowBlank="1" showInputMessage="1" showErrorMessage="1" sqref="F115" xr:uid="{E4CA4153-7160-44EC-A99A-436AFEDF19D9}">
      <formula1>"30, 45, 60, 90, 120, 180"</formula1>
    </dataValidation>
    <dataValidation type="list" allowBlank="1" showInputMessage="1" showErrorMessage="1" sqref="F120 F127" xr:uid="{9BD86DED-8B62-4D66-A5D1-ACF339DE0F55}">
      <formula1>"0, 1, 2"</formula1>
    </dataValidation>
    <dataValidation type="list" showInputMessage="1" showErrorMessage="1" sqref="K109:K110 K150 K112:K114 K116:K118 K128 K132 K137:K138 K143:K145 K107 K97 K99:K104 K156" xr:uid="{20F04DF3-2A79-4A9B-81B3-CC6023F50F96}">
      <formula1>"0, 1"</formula1>
    </dataValidation>
    <dataValidation type="list" showInputMessage="1" showErrorMessage="1" sqref="K123" xr:uid="{FB0EAB4E-612D-4094-8734-7672337834D7}">
      <formula1>"0, 3"</formula1>
    </dataValidation>
  </dataValidations>
  <printOptions horizontalCentered="1"/>
  <pageMargins left="0.2" right="0.2" top="0.25" bottom="0.369345238095238" header="0.15" footer="0.15"/>
  <pageSetup scale="60" fitToHeight="0" orientation="portrait" r:id="rId1"/>
  <headerFooter alignWithMargins="0">
    <oddFooter xml:space="preserve">&amp;RFQA124 r08  8/19/2022
</oddFooter>
  </headerFooter>
  <rowBreaks count="2" manualBreakCount="2">
    <brk id="50" min="1" max="11" man="1"/>
    <brk id="129"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3</xdr:col>
                    <xdr:colOff>1059180</xdr:colOff>
                    <xdr:row>38</xdr:row>
                    <xdr:rowOff>220980</xdr:rowOff>
                  </from>
                  <to>
                    <xdr:col>4</xdr:col>
                    <xdr:colOff>327660</xdr:colOff>
                    <xdr:row>40</xdr:row>
                    <xdr:rowOff>30480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4</xdr:col>
                    <xdr:colOff>289560</xdr:colOff>
                    <xdr:row>38</xdr:row>
                    <xdr:rowOff>220980</xdr:rowOff>
                  </from>
                  <to>
                    <xdr:col>4</xdr:col>
                    <xdr:colOff>754380</xdr:colOff>
                    <xdr:row>40</xdr:row>
                    <xdr:rowOff>30480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4</xdr:col>
                    <xdr:colOff>289560</xdr:colOff>
                    <xdr:row>39</xdr:row>
                    <xdr:rowOff>144780</xdr:rowOff>
                  </from>
                  <to>
                    <xdr:col>4</xdr:col>
                    <xdr:colOff>731520</xdr:colOff>
                    <xdr:row>41</xdr:row>
                    <xdr:rowOff>60960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4</xdr:col>
                    <xdr:colOff>655320</xdr:colOff>
                    <xdr:row>39</xdr:row>
                    <xdr:rowOff>144780</xdr:rowOff>
                  </from>
                  <to>
                    <xdr:col>4</xdr:col>
                    <xdr:colOff>1104900</xdr:colOff>
                    <xdr:row>41</xdr:row>
                    <xdr:rowOff>60960</xdr:rowOff>
                  </to>
                </anchor>
              </controlPr>
            </control>
          </mc:Choice>
        </mc:AlternateContent>
        <mc:AlternateContent xmlns:mc="http://schemas.openxmlformats.org/markup-compatibility/2006">
          <mc:Choice Requires="x14">
            <control shapeId="8217" r:id="rId8" name="Check Box 25">
              <controlPr defaultSize="0" autoFill="0" autoLine="0" autoPict="0">
                <anchor moveWithCells="1">
                  <from>
                    <xdr:col>1</xdr:col>
                    <xdr:colOff>7620</xdr:colOff>
                    <xdr:row>51</xdr:row>
                    <xdr:rowOff>0</xdr:rowOff>
                  </from>
                  <to>
                    <xdr:col>1</xdr:col>
                    <xdr:colOff>723900</xdr:colOff>
                    <xdr:row>52</xdr:row>
                    <xdr:rowOff>7620</xdr:rowOff>
                  </to>
                </anchor>
              </controlPr>
            </control>
          </mc:Choice>
        </mc:AlternateContent>
        <mc:AlternateContent xmlns:mc="http://schemas.openxmlformats.org/markup-compatibility/2006">
          <mc:Choice Requires="x14">
            <control shapeId="8218" r:id="rId9" name="Check Box 26">
              <controlPr defaultSize="0" autoFill="0" autoLine="0" autoPict="0">
                <anchor moveWithCells="1">
                  <from>
                    <xdr:col>1</xdr:col>
                    <xdr:colOff>22860</xdr:colOff>
                    <xdr:row>53</xdr:row>
                    <xdr:rowOff>144780</xdr:rowOff>
                  </from>
                  <to>
                    <xdr:col>1</xdr:col>
                    <xdr:colOff>723900</xdr:colOff>
                    <xdr:row>54</xdr:row>
                    <xdr:rowOff>182880</xdr:rowOff>
                  </to>
                </anchor>
              </controlPr>
            </control>
          </mc:Choice>
        </mc:AlternateContent>
        <mc:AlternateContent xmlns:mc="http://schemas.openxmlformats.org/markup-compatibility/2006">
          <mc:Choice Requires="x14">
            <control shapeId="8219" r:id="rId10" name="Check Box 27">
              <controlPr defaultSize="0" autoFill="0" autoLine="0" autoPict="0">
                <anchor moveWithCells="1">
                  <from>
                    <xdr:col>1</xdr:col>
                    <xdr:colOff>800100</xdr:colOff>
                    <xdr:row>51</xdr:row>
                    <xdr:rowOff>7620</xdr:rowOff>
                  </from>
                  <to>
                    <xdr:col>1</xdr:col>
                    <xdr:colOff>1798320</xdr:colOff>
                    <xdr:row>52</xdr:row>
                    <xdr:rowOff>7620</xdr:rowOff>
                  </to>
                </anchor>
              </controlPr>
            </control>
          </mc:Choice>
        </mc:AlternateContent>
        <mc:AlternateContent xmlns:mc="http://schemas.openxmlformats.org/markup-compatibility/2006">
          <mc:Choice Requires="x14">
            <control shapeId="8220" r:id="rId11" name="Check Box 28">
              <controlPr defaultSize="0" autoFill="0" autoLine="0" autoPict="0">
                <anchor moveWithCells="1">
                  <from>
                    <xdr:col>1</xdr:col>
                    <xdr:colOff>7620</xdr:colOff>
                    <xdr:row>51</xdr:row>
                    <xdr:rowOff>190500</xdr:rowOff>
                  </from>
                  <to>
                    <xdr:col>1</xdr:col>
                    <xdr:colOff>922020</xdr:colOff>
                    <xdr:row>52</xdr:row>
                    <xdr:rowOff>182880</xdr:rowOff>
                  </to>
                </anchor>
              </controlPr>
            </control>
          </mc:Choice>
        </mc:AlternateContent>
        <mc:AlternateContent xmlns:mc="http://schemas.openxmlformats.org/markup-compatibility/2006">
          <mc:Choice Requires="x14">
            <control shapeId="8221" r:id="rId12" name="Check Box 29">
              <controlPr defaultSize="0" autoFill="0" autoLine="0" autoPict="0">
                <anchor moveWithCells="1">
                  <from>
                    <xdr:col>1</xdr:col>
                    <xdr:colOff>1965960</xdr:colOff>
                    <xdr:row>52</xdr:row>
                    <xdr:rowOff>144780</xdr:rowOff>
                  </from>
                  <to>
                    <xdr:col>2</xdr:col>
                    <xdr:colOff>708660</xdr:colOff>
                    <xdr:row>53</xdr:row>
                    <xdr:rowOff>160020</xdr:rowOff>
                  </to>
                </anchor>
              </controlPr>
            </control>
          </mc:Choice>
        </mc:AlternateContent>
        <mc:AlternateContent xmlns:mc="http://schemas.openxmlformats.org/markup-compatibility/2006">
          <mc:Choice Requires="x14">
            <control shapeId="8222" r:id="rId13" name="Check Box 30">
              <controlPr defaultSize="0" autoFill="0" autoLine="0" autoPict="0">
                <anchor moveWithCells="1">
                  <from>
                    <xdr:col>1</xdr:col>
                    <xdr:colOff>800100</xdr:colOff>
                    <xdr:row>52</xdr:row>
                    <xdr:rowOff>137160</xdr:rowOff>
                  </from>
                  <to>
                    <xdr:col>2</xdr:col>
                    <xdr:colOff>198120</xdr:colOff>
                    <xdr:row>53</xdr:row>
                    <xdr:rowOff>182880</xdr:rowOff>
                  </to>
                </anchor>
              </controlPr>
            </control>
          </mc:Choice>
        </mc:AlternateContent>
        <mc:AlternateContent xmlns:mc="http://schemas.openxmlformats.org/markup-compatibility/2006">
          <mc:Choice Requires="x14">
            <control shapeId="8223" r:id="rId14" name="Check Box 31">
              <controlPr defaultSize="0" autoFill="0" autoLine="0" autoPict="0">
                <anchor moveWithCells="1">
                  <from>
                    <xdr:col>1</xdr:col>
                    <xdr:colOff>22860</xdr:colOff>
                    <xdr:row>52</xdr:row>
                    <xdr:rowOff>137160</xdr:rowOff>
                  </from>
                  <to>
                    <xdr:col>1</xdr:col>
                    <xdr:colOff>769620</xdr:colOff>
                    <xdr:row>53</xdr:row>
                    <xdr:rowOff>160020</xdr:rowOff>
                  </to>
                </anchor>
              </controlPr>
            </control>
          </mc:Choice>
        </mc:AlternateContent>
        <mc:AlternateContent xmlns:mc="http://schemas.openxmlformats.org/markup-compatibility/2006">
          <mc:Choice Requires="x14">
            <control shapeId="8224" r:id="rId15" name="Check Box 32">
              <controlPr defaultSize="0" autoFill="0" autoLine="0" autoPict="0">
                <anchor moveWithCells="1">
                  <from>
                    <xdr:col>1</xdr:col>
                    <xdr:colOff>1965960</xdr:colOff>
                    <xdr:row>51</xdr:row>
                    <xdr:rowOff>182880</xdr:rowOff>
                  </from>
                  <to>
                    <xdr:col>2</xdr:col>
                    <xdr:colOff>944880</xdr:colOff>
                    <xdr:row>52</xdr:row>
                    <xdr:rowOff>182880</xdr:rowOff>
                  </to>
                </anchor>
              </controlPr>
            </control>
          </mc:Choice>
        </mc:AlternateContent>
        <mc:AlternateContent xmlns:mc="http://schemas.openxmlformats.org/markup-compatibility/2006">
          <mc:Choice Requires="x14">
            <control shapeId="8225" r:id="rId16" name="Check Box 33">
              <controlPr defaultSize="0" autoFill="0" autoLine="0" autoPict="0">
                <anchor moveWithCells="1">
                  <from>
                    <xdr:col>1</xdr:col>
                    <xdr:colOff>800100</xdr:colOff>
                    <xdr:row>53</xdr:row>
                    <xdr:rowOff>152400</xdr:rowOff>
                  </from>
                  <to>
                    <xdr:col>1</xdr:col>
                    <xdr:colOff>1562100</xdr:colOff>
                    <xdr:row>54</xdr:row>
                    <xdr:rowOff>182880</xdr:rowOff>
                  </to>
                </anchor>
              </controlPr>
            </control>
          </mc:Choice>
        </mc:AlternateContent>
        <mc:AlternateContent xmlns:mc="http://schemas.openxmlformats.org/markup-compatibility/2006">
          <mc:Choice Requires="x14">
            <control shapeId="8226" r:id="rId17" name="Check Box 34">
              <controlPr defaultSize="0" autoFill="0" autoLine="0" autoPict="0">
                <anchor moveWithCells="1">
                  <from>
                    <xdr:col>1</xdr:col>
                    <xdr:colOff>800100</xdr:colOff>
                    <xdr:row>51</xdr:row>
                    <xdr:rowOff>175260</xdr:rowOff>
                  </from>
                  <to>
                    <xdr:col>1</xdr:col>
                    <xdr:colOff>1965960</xdr:colOff>
                    <xdr:row>52</xdr:row>
                    <xdr:rowOff>182880</xdr:rowOff>
                  </to>
                </anchor>
              </controlPr>
            </control>
          </mc:Choice>
        </mc:AlternateContent>
        <mc:AlternateContent xmlns:mc="http://schemas.openxmlformats.org/markup-compatibility/2006">
          <mc:Choice Requires="x14">
            <control shapeId="8227" r:id="rId18" name="Check Box 35">
              <controlPr defaultSize="0" autoFill="0" autoLine="0" autoPict="0">
                <anchor moveWithCells="1">
                  <from>
                    <xdr:col>1</xdr:col>
                    <xdr:colOff>1965960</xdr:colOff>
                    <xdr:row>51</xdr:row>
                    <xdr:rowOff>22860</xdr:rowOff>
                  </from>
                  <to>
                    <xdr:col>2</xdr:col>
                    <xdr:colOff>1150620</xdr:colOff>
                    <xdr:row>52</xdr:row>
                    <xdr:rowOff>0</xdr:rowOff>
                  </to>
                </anchor>
              </controlPr>
            </control>
          </mc:Choice>
        </mc:AlternateContent>
        <mc:AlternateContent xmlns:mc="http://schemas.openxmlformats.org/markup-compatibility/2006">
          <mc:Choice Requires="x14">
            <control shapeId="8228" r:id="rId19" name="Check Box 36">
              <controlPr defaultSize="0" autoFill="0" autoLine="0" autoPict="0">
                <anchor moveWithCells="1">
                  <from>
                    <xdr:col>3</xdr:col>
                    <xdr:colOff>114300</xdr:colOff>
                    <xdr:row>51</xdr:row>
                    <xdr:rowOff>198120</xdr:rowOff>
                  </from>
                  <to>
                    <xdr:col>3</xdr:col>
                    <xdr:colOff>883920</xdr:colOff>
                    <xdr:row>53</xdr:row>
                    <xdr:rowOff>0</xdr:rowOff>
                  </to>
                </anchor>
              </controlPr>
            </control>
          </mc:Choice>
        </mc:AlternateContent>
        <mc:AlternateContent xmlns:mc="http://schemas.openxmlformats.org/markup-compatibility/2006">
          <mc:Choice Requires="x14">
            <control shapeId="8230" r:id="rId20" name="Check Box 38">
              <controlPr defaultSize="0" autoFill="0" autoLine="0" autoPict="0">
                <anchor moveWithCells="1">
                  <from>
                    <xdr:col>1</xdr:col>
                    <xdr:colOff>1965960</xdr:colOff>
                    <xdr:row>53</xdr:row>
                    <xdr:rowOff>182880</xdr:rowOff>
                  </from>
                  <to>
                    <xdr:col>2</xdr:col>
                    <xdr:colOff>1135380</xdr:colOff>
                    <xdr:row>54</xdr:row>
                    <xdr:rowOff>182880</xdr:rowOff>
                  </to>
                </anchor>
              </controlPr>
            </control>
          </mc:Choice>
        </mc:AlternateContent>
        <mc:AlternateContent xmlns:mc="http://schemas.openxmlformats.org/markup-compatibility/2006">
          <mc:Choice Requires="x14">
            <control shapeId="8232" r:id="rId21" name="Check Box 40">
              <controlPr defaultSize="0" autoFill="0" autoLine="0" autoPict="0">
                <anchor moveWithCells="1">
                  <from>
                    <xdr:col>3</xdr:col>
                    <xdr:colOff>114300</xdr:colOff>
                    <xdr:row>51</xdr:row>
                    <xdr:rowOff>22860</xdr:rowOff>
                  </from>
                  <to>
                    <xdr:col>4</xdr:col>
                    <xdr:colOff>99060</xdr:colOff>
                    <xdr:row>52</xdr:row>
                    <xdr:rowOff>0</xdr:rowOff>
                  </to>
                </anchor>
              </controlPr>
            </control>
          </mc:Choice>
        </mc:AlternateContent>
        <mc:AlternateContent xmlns:mc="http://schemas.openxmlformats.org/markup-compatibility/2006">
          <mc:Choice Requires="x14">
            <control shapeId="8242" r:id="rId22" name="Check Box 50">
              <controlPr defaultSize="0" autoFill="0" autoLine="0" autoPict="0">
                <anchor moveWithCells="1">
                  <from>
                    <xdr:col>1</xdr:col>
                    <xdr:colOff>30480</xdr:colOff>
                    <xdr:row>57</xdr:row>
                    <xdr:rowOff>38100</xdr:rowOff>
                  </from>
                  <to>
                    <xdr:col>1</xdr:col>
                    <xdr:colOff>784860</xdr:colOff>
                    <xdr:row>58</xdr:row>
                    <xdr:rowOff>22860</xdr:rowOff>
                  </to>
                </anchor>
              </controlPr>
            </control>
          </mc:Choice>
        </mc:AlternateContent>
        <mc:AlternateContent xmlns:mc="http://schemas.openxmlformats.org/markup-compatibility/2006">
          <mc:Choice Requires="x14">
            <control shapeId="8246" r:id="rId23" name="Check Box 54">
              <controlPr defaultSize="0" autoFill="0" autoLine="0" autoPict="0">
                <anchor moveWithCells="1">
                  <from>
                    <xdr:col>1</xdr:col>
                    <xdr:colOff>7620</xdr:colOff>
                    <xdr:row>58</xdr:row>
                    <xdr:rowOff>30480</xdr:rowOff>
                  </from>
                  <to>
                    <xdr:col>1</xdr:col>
                    <xdr:colOff>1173480</xdr:colOff>
                    <xdr:row>59</xdr:row>
                    <xdr:rowOff>60960</xdr:rowOff>
                  </to>
                </anchor>
              </controlPr>
            </control>
          </mc:Choice>
        </mc:AlternateContent>
        <mc:AlternateContent xmlns:mc="http://schemas.openxmlformats.org/markup-compatibility/2006">
          <mc:Choice Requires="x14">
            <control shapeId="8248" r:id="rId24" name="Check Box 56">
              <controlPr defaultSize="0" autoFill="0" autoLine="0" autoPict="0">
                <anchor moveWithCells="1">
                  <from>
                    <xdr:col>3</xdr:col>
                    <xdr:colOff>106680</xdr:colOff>
                    <xdr:row>54</xdr:row>
                    <xdr:rowOff>7620</xdr:rowOff>
                  </from>
                  <to>
                    <xdr:col>4</xdr:col>
                    <xdr:colOff>68580</xdr:colOff>
                    <xdr:row>55</xdr:row>
                    <xdr:rowOff>7620</xdr:rowOff>
                  </to>
                </anchor>
              </controlPr>
            </control>
          </mc:Choice>
        </mc:AlternateContent>
        <mc:AlternateContent xmlns:mc="http://schemas.openxmlformats.org/markup-compatibility/2006">
          <mc:Choice Requires="x14">
            <control shapeId="8251" r:id="rId25" name="Check Box 59">
              <controlPr defaultSize="0" autoFill="0" autoLine="0" autoPict="0">
                <anchor moveWithCells="1">
                  <from>
                    <xdr:col>1</xdr:col>
                    <xdr:colOff>7620</xdr:colOff>
                    <xdr:row>59</xdr:row>
                    <xdr:rowOff>68580</xdr:rowOff>
                  </from>
                  <to>
                    <xdr:col>1</xdr:col>
                    <xdr:colOff>1173480</xdr:colOff>
                    <xdr:row>60</xdr:row>
                    <xdr:rowOff>99060</xdr:rowOff>
                  </to>
                </anchor>
              </controlPr>
            </control>
          </mc:Choice>
        </mc:AlternateContent>
        <mc:AlternateContent xmlns:mc="http://schemas.openxmlformats.org/markup-compatibility/2006">
          <mc:Choice Requires="x14">
            <control shapeId="8253" r:id="rId26" name="Check Box 61">
              <controlPr defaultSize="0" autoFill="0" autoLine="0" autoPict="0">
                <anchor moveWithCells="1">
                  <from>
                    <xdr:col>3</xdr:col>
                    <xdr:colOff>114300</xdr:colOff>
                    <xdr:row>52</xdr:row>
                    <xdr:rowOff>160020</xdr:rowOff>
                  </from>
                  <to>
                    <xdr:col>3</xdr:col>
                    <xdr:colOff>883920</xdr:colOff>
                    <xdr:row>54</xdr:row>
                    <xdr:rowOff>7620</xdr:rowOff>
                  </to>
                </anchor>
              </controlPr>
            </control>
          </mc:Choice>
        </mc:AlternateContent>
        <mc:AlternateContent xmlns:mc="http://schemas.openxmlformats.org/markup-compatibility/2006">
          <mc:Choice Requires="x14">
            <control shapeId="8255" r:id="rId27" name="Check Box 63">
              <controlPr defaultSize="0" autoFill="0" autoLine="0" autoPict="0">
                <anchor moveWithCells="1">
                  <from>
                    <xdr:col>1</xdr:col>
                    <xdr:colOff>1943100</xdr:colOff>
                    <xdr:row>57</xdr:row>
                    <xdr:rowOff>38100</xdr:rowOff>
                  </from>
                  <to>
                    <xdr:col>2</xdr:col>
                    <xdr:colOff>746760</xdr:colOff>
                    <xdr:row>58</xdr:row>
                    <xdr:rowOff>30480</xdr:rowOff>
                  </to>
                </anchor>
              </controlPr>
            </control>
          </mc:Choice>
        </mc:AlternateContent>
        <mc:AlternateContent xmlns:mc="http://schemas.openxmlformats.org/markup-compatibility/2006">
          <mc:Choice Requires="x14">
            <control shapeId="8256" r:id="rId28" name="Check Box 64">
              <controlPr defaultSize="0" autoFill="0" autoLine="0" autoPict="0">
                <anchor moveWithCells="1">
                  <from>
                    <xdr:col>1</xdr:col>
                    <xdr:colOff>1943100</xdr:colOff>
                    <xdr:row>58</xdr:row>
                    <xdr:rowOff>30480</xdr:rowOff>
                  </from>
                  <to>
                    <xdr:col>2</xdr:col>
                    <xdr:colOff>746760</xdr:colOff>
                    <xdr:row>59</xdr:row>
                    <xdr:rowOff>68580</xdr:rowOff>
                  </to>
                </anchor>
              </controlPr>
            </control>
          </mc:Choice>
        </mc:AlternateContent>
        <mc:AlternateContent xmlns:mc="http://schemas.openxmlformats.org/markup-compatibility/2006">
          <mc:Choice Requires="x14">
            <control shapeId="8258" r:id="rId29" name="Check Box 66">
              <controlPr defaultSize="0" autoFill="0" autoLine="0" autoPict="0">
                <anchor moveWithCells="1">
                  <from>
                    <xdr:col>1</xdr:col>
                    <xdr:colOff>1943100</xdr:colOff>
                    <xdr:row>59</xdr:row>
                    <xdr:rowOff>99060</xdr:rowOff>
                  </from>
                  <to>
                    <xdr:col>2</xdr:col>
                    <xdr:colOff>1112520</xdr:colOff>
                    <xdr:row>60</xdr:row>
                    <xdr:rowOff>99060</xdr:rowOff>
                  </to>
                </anchor>
              </controlPr>
            </control>
          </mc:Choice>
        </mc:AlternateContent>
        <mc:AlternateContent xmlns:mc="http://schemas.openxmlformats.org/markup-compatibility/2006">
          <mc:Choice Requires="x14">
            <control shapeId="8267" r:id="rId30" name="Check Box 75">
              <controlPr defaultSize="0" autoFill="0" autoLine="0" autoPict="0">
                <anchor moveWithCells="1">
                  <from>
                    <xdr:col>1</xdr:col>
                    <xdr:colOff>7620</xdr:colOff>
                    <xdr:row>64</xdr:row>
                    <xdr:rowOff>38100</xdr:rowOff>
                  </from>
                  <to>
                    <xdr:col>1</xdr:col>
                    <xdr:colOff>1127760</xdr:colOff>
                    <xdr:row>65</xdr:row>
                    <xdr:rowOff>30480</xdr:rowOff>
                  </to>
                </anchor>
              </controlPr>
            </control>
          </mc:Choice>
        </mc:AlternateContent>
        <mc:AlternateContent xmlns:mc="http://schemas.openxmlformats.org/markup-compatibility/2006">
          <mc:Choice Requires="x14">
            <control shapeId="8268" r:id="rId31" name="Check Box 76">
              <controlPr defaultSize="0" autoFill="0" autoLine="0" autoPict="0">
                <anchor moveWithCells="1">
                  <from>
                    <xdr:col>1</xdr:col>
                    <xdr:colOff>7620</xdr:colOff>
                    <xdr:row>65</xdr:row>
                    <xdr:rowOff>30480</xdr:rowOff>
                  </from>
                  <to>
                    <xdr:col>1</xdr:col>
                    <xdr:colOff>1173480</xdr:colOff>
                    <xdr:row>66</xdr:row>
                    <xdr:rowOff>60960</xdr:rowOff>
                  </to>
                </anchor>
              </controlPr>
            </control>
          </mc:Choice>
        </mc:AlternateContent>
        <mc:AlternateContent xmlns:mc="http://schemas.openxmlformats.org/markup-compatibility/2006">
          <mc:Choice Requires="x14">
            <control shapeId="8269" r:id="rId32" name="Check Box 77">
              <controlPr defaultSize="0" autoFill="0" autoLine="0" autoPict="0">
                <anchor moveWithCells="1">
                  <from>
                    <xdr:col>1</xdr:col>
                    <xdr:colOff>7620</xdr:colOff>
                    <xdr:row>66</xdr:row>
                    <xdr:rowOff>68580</xdr:rowOff>
                  </from>
                  <to>
                    <xdr:col>1</xdr:col>
                    <xdr:colOff>1173480</xdr:colOff>
                    <xdr:row>67</xdr:row>
                    <xdr:rowOff>99060</xdr:rowOff>
                  </to>
                </anchor>
              </controlPr>
            </control>
          </mc:Choice>
        </mc:AlternateContent>
        <mc:AlternateContent xmlns:mc="http://schemas.openxmlformats.org/markup-compatibility/2006">
          <mc:Choice Requires="x14">
            <control shapeId="8270" r:id="rId33" name="Check Box 78">
              <controlPr defaultSize="0" autoFill="0" autoLine="0" autoPict="0">
                <anchor moveWithCells="1">
                  <from>
                    <xdr:col>1</xdr:col>
                    <xdr:colOff>1531620</xdr:colOff>
                    <xdr:row>64</xdr:row>
                    <xdr:rowOff>45720</xdr:rowOff>
                  </from>
                  <to>
                    <xdr:col>2</xdr:col>
                    <xdr:colOff>335280</xdr:colOff>
                    <xdr:row>65</xdr:row>
                    <xdr:rowOff>38100</xdr:rowOff>
                  </to>
                </anchor>
              </controlPr>
            </control>
          </mc:Choice>
        </mc:AlternateContent>
        <mc:AlternateContent xmlns:mc="http://schemas.openxmlformats.org/markup-compatibility/2006">
          <mc:Choice Requires="x14">
            <control shapeId="8271" r:id="rId34" name="Check Box 79">
              <controlPr defaultSize="0" autoFill="0" autoLine="0" autoPict="0">
                <anchor moveWithCells="1">
                  <from>
                    <xdr:col>1</xdr:col>
                    <xdr:colOff>1531620</xdr:colOff>
                    <xdr:row>65</xdr:row>
                    <xdr:rowOff>68580</xdr:rowOff>
                  </from>
                  <to>
                    <xdr:col>2</xdr:col>
                    <xdr:colOff>335280</xdr:colOff>
                    <xdr:row>66</xdr:row>
                    <xdr:rowOff>106680</xdr:rowOff>
                  </to>
                </anchor>
              </controlPr>
            </control>
          </mc:Choice>
        </mc:AlternateContent>
        <mc:AlternateContent xmlns:mc="http://schemas.openxmlformats.org/markup-compatibility/2006">
          <mc:Choice Requires="x14">
            <control shapeId="8272" r:id="rId35" name="Check Box 80">
              <controlPr defaultSize="0" autoFill="0" autoLine="0" autoPict="0">
                <anchor moveWithCells="1">
                  <from>
                    <xdr:col>1</xdr:col>
                    <xdr:colOff>1554480</xdr:colOff>
                    <xdr:row>66</xdr:row>
                    <xdr:rowOff>137160</xdr:rowOff>
                  </from>
                  <to>
                    <xdr:col>2</xdr:col>
                    <xdr:colOff>723900</xdr:colOff>
                    <xdr:row>67</xdr:row>
                    <xdr:rowOff>137160</xdr:rowOff>
                  </to>
                </anchor>
              </controlPr>
            </control>
          </mc:Choice>
        </mc:AlternateContent>
        <mc:AlternateContent xmlns:mc="http://schemas.openxmlformats.org/markup-compatibility/2006">
          <mc:Choice Requires="x14">
            <control shapeId="8274" r:id="rId36" name="Check Box 82">
              <controlPr defaultSize="0" autoFill="0" autoLine="0" autoPict="0">
                <anchor moveWithCells="1">
                  <from>
                    <xdr:col>2</xdr:col>
                    <xdr:colOff>800100</xdr:colOff>
                    <xdr:row>64</xdr:row>
                    <xdr:rowOff>60960</xdr:rowOff>
                  </from>
                  <to>
                    <xdr:col>3</xdr:col>
                    <xdr:colOff>342900</xdr:colOff>
                    <xdr:row>65</xdr:row>
                    <xdr:rowOff>45720</xdr:rowOff>
                  </to>
                </anchor>
              </controlPr>
            </control>
          </mc:Choice>
        </mc:AlternateContent>
        <mc:AlternateContent xmlns:mc="http://schemas.openxmlformats.org/markup-compatibility/2006">
          <mc:Choice Requires="x14">
            <control shapeId="8275" r:id="rId37" name="Check Box 83">
              <controlPr defaultSize="0" autoFill="0" autoLine="0" autoPict="0">
                <anchor moveWithCells="1">
                  <from>
                    <xdr:col>2</xdr:col>
                    <xdr:colOff>800100</xdr:colOff>
                    <xdr:row>65</xdr:row>
                    <xdr:rowOff>22860</xdr:rowOff>
                  </from>
                  <to>
                    <xdr:col>3</xdr:col>
                    <xdr:colOff>449580</xdr:colOff>
                    <xdr:row>66</xdr:row>
                    <xdr:rowOff>114300</xdr:rowOff>
                  </to>
                </anchor>
              </controlPr>
            </control>
          </mc:Choice>
        </mc:AlternateContent>
        <mc:AlternateContent xmlns:mc="http://schemas.openxmlformats.org/markup-compatibility/2006">
          <mc:Choice Requires="x14">
            <control shapeId="8276" r:id="rId38" name="Check Box 84">
              <controlPr defaultSize="0" autoFill="0" autoLine="0" autoPict="0">
                <anchor moveWithCells="1">
                  <from>
                    <xdr:col>2</xdr:col>
                    <xdr:colOff>800100</xdr:colOff>
                    <xdr:row>66</xdr:row>
                    <xdr:rowOff>76200</xdr:rowOff>
                  </from>
                  <to>
                    <xdr:col>3</xdr:col>
                    <xdr:colOff>830580</xdr:colOff>
                    <xdr:row>67</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FD77"/>
  <sheetViews>
    <sheetView zoomScale="70" zoomScaleNormal="70" workbookViewId="0">
      <selection activeCell="E58" sqref="E58"/>
    </sheetView>
  </sheetViews>
  <sheetFormatPr defaultColWidth="10.19921875" defaultRowHeight="30" customHeight="1" x14ac:dyDescent="0.3"/>
  <cols>
    <col min="1" max="1" width="10.3984375" style="174" customWidth="1"/>
    <col min="2" max="2" width="24.69921875" style="173" customWidth="1"/>
    <col min="3" max="3" width="10.19921875" style="173"/>
    <col min="4" max="4" width="19.19921875" style="173" customWidth="1"/>
    <col min="5" max="5" width="10.19921875" style="173"/>
    <col min="6" max="6" width="19.5" style="173" customWidth="1"/>
    <col min="7" max="7" width="13.19921875" style="173" customWidth="1"/>
    <col min="8" max="8" width="20.09765625" style="173" customWidth="1"/>
    <col min="9" max="9" width="12.8984375" style="173" customWidth="1"/>
    <col min="10" max="10" width="20.19921875" style="173" customWidth="1"/>
    <col min="11" max="11" width="12.19921875" style="173" customWidth="1"/>
    <col min="12" max="12" width="17.5" style="173" customWidth="1"/>
    <col min="13" max="13" width="11.19921875" style="173" customWidth="1"/>
    <col min="14" max="14" width="18.69921875" style="173" customWidth="1"/>
    <col min="15" max="16384" width="10.19921875" style="173"/>
  </cols>
  <sheetData>
    <row r="1" spans="1:18" ht="30" customHeight="1" x14ac:dyDescent="0.4">
      <c r="A1" s="516" t="s">
        <v>142</v>
      </c>
      <c r="B1" s="516"/>
      <c r="C1" s="516"/>
      <c r="D1" s="516"/>
      <c r="E1" s="516"/>
      <c r="F1" s="516"/>
      <c r="G1" s="516"/>
      <c r="H1" s="516"/>
      <c r="I1" s="516"/>
      <c r="J1" s="516"/>
      <c r="K1" s="516"/>
      <c r="L1" s="516"/>
      <c r="M1" s="516"/>
      <c r="N1" s="516"/>
      <c r="O1" s="182"/>
      <c r="P1" s="182"/>
      <c r="Q1" s="182"/>
      <c r="R1" s="182"/>
    </row>
    <row r="2" spans="1:18" s="224" customFormat="1" ht="30" customHeight="1" thickBot="1" x14ac:dyDescent="0.35">
      <c r="A2" s="515" t="s">
        <v>143</v>
      </c>
      <c r="B2" s="515"/>
      <c r="C2" s="517" t="s">
        <v>144</v>
      </c>
      <c r="D2" s="517"/>
      <c r="E2" s="517"/>
      <c r="F2" s="517"/>
      <c r="G2" s="517"/>
      <c r="H2" s="517"/>
      <c r="I2" s="517"/>
      <c r="J2" s="517"/>
      <c r="K2" s="517"/>
      <c r="L2" s="517"/>
      <c r="M2" s="517"/>
    </row>
    <row r="3" spans="1:18" s="224" customFormat="1" ht="30" customHeight="1" x14ac:dyDescent="0.3">
      <c r="A3" s="174"/>
      <c r="B3" s="518" t="s">
        <v>145</v>
      </c>
      <c r="C3" s="518"/>
      <c r="D3" s="518"/>
      <c r="E3" s="518"/>
      <c r="F3" s="518"/>
      <c r="G3" s="518"/>
      <c r="H3" s="518"/>
      <c r="I3" s="518"/>
      <c r="J3" s="180"/>
      <c r="K3" s="173"/>
      <c r="L3" s="173"/>
      <c r="M3" s="173"/>
    </row>
    <row r="4" spans="1:18" s="224" customFormat="1" ht="30" customHeight="1" x14ac:dyDescent="0.3">
      <c r="A4" s="174"/>
      <c r="B4" s="518" t="s">
        <v>146</v>
      </c>
      <c r="C4" s="518"/>
      <c r="D4" s="518"/>
      <c r="E4" s="518"/>
      <c r="F4" s="518"/>
      <c r="G4" s="518"/>
      <c r="H4" s="518"/>
      <c r="I4" s="518"/>
      <c r="J4" s="293"/>
      <c r="K4" s="173"/>
      <c r="L4" s="173"/>
      <c r="M4" s="173"/>
    </row>
    <row r="5" spans="1:18" s="224" customFormat="1" ht="30" customHeight="1" x14ac:dyDescent="0.3">
      <c r="A5" s="174"/>
      <c r="B5" s="518" t="s">
        <v>147</v>
      </c>
      <c r="C5" s="518"/>
      <c r="D5" s="518"/>
      <c r="E5" s="518"/>
      <c r="F5" s="518"/>
      <c r="G5" s="518"/>
      <c r="H5" s="518"/>
      <c r="I5" s="518"/>
      <c r="J5" s="293"/>
      <c r="K5" s="173"/>
      <c r="L5" s="173"/>
      <c r="M5" s="173"/>
    </row>
    <row r="6" spans="1:18" s="224" customFormat="1" ht="30" customHeight="1" x14ac:dyDescent="0.3">
      <c r="A6" s="174"/>
      <c r="B6" s="518" t="s">
        <v>148</v>
      </c>
      <c r="C6" s="518"/>
      <c r="D6" s="518"/>
      <c r="E6" s="518"/>
      <c r="F6" s="518"/>
      <c r="G6" s="518"/>
      <c r="H6" s="518"/>
      <c r="I6" s="518"/>
      <c r="J6" s="293"/>
      <c r="K6" s="173"/>
      <c r="L6" s="173"/>
      <c r="M6" s="173"/>
    </row>
    <row r="7" spans="1:18" s="224" customFormat="1" ht="30" customHeight="1" thickBot="1" x14ac:dyDescent="0.35">
      <c r="A7" s="174"/>
      <c r="B7" s="518" t="s">
        <v>149</v>
      </c>
      <c r="C7" s="518"/>
      <c r="D7" s="518"/>
      <c r="E7" s="518"/>
      <c r="F7" s="518"/>
      <c r="G7" s="518"/>
      <c r="H7" s="518"/>
      <c r="I7" s="518"/>
      <c r="J7" s="294"/>
      <c r="K7" s="173"/>
      <c r="L7" s="173"/>
      <c r="M7" s="173"/>
    </row>
    <row r="8" spans="1:18" ht="30" customHeight="1" x14ac:dyDescent="0.4">
      <c r="A8" s="514" t="s">
        <v>150</v>
      </c>
      <c r="B8" s="514"/>
      <c r="C8" s="514"/>
      <c r="D8" s="514"/>
      <c r="E8" s="514"/>
      <c r="F8" s="514"/>
      <c r="G8" s="514"/>
      <c r="H8" s="514"/>
      <c r="I8" s="514"/>
      <c r="J8" s="514"/>
      <c r="K8" s="514"/>
      <c r="L8" s="514"/>
      <c r="M8" s="514"/>
      <c r="N8" s="514"/>
      <c r="O8" s="182"/>
      <c r="P8" s="182"/>
      <c r="Q8" s="182"/>
      <c r="R8" s="182"/>
    </row>
    <row r="9" spans="1:18" ht="30" customHeight="1" thickBot="1" x14ac:dyDescent="0.35">
      <c r="A9" s="515" t="s">
        <v>151</v>
      </c>
      <c r="B9" s="515"/>
      <c r="C9" s="500" t="s">
        <v>152</v>
      </c>
      <c r="D9" s="500"/>
      <c r="E9" s="500"/>
      <c r="F9" s="500"/>
      <c r="G9" s="500"/>
      <c r="H9" s="500"/>
      <c r="I9" s="500"/>
      <c r="J9" s="500"/>
      <c r="K9" s="500"/>
      <c r="L9" s="500"/>
      <c r="M9" s="500"/>
    </row>
    <row r="10" spans="1:18" ht="30" customHeight="1" x14ac:dyDescent="0.3">
      <c r="B10" s="518" t="s">
        <v>145</v>
      </c>
      <c r="C10" s="518"/>
      <c r="D10" s="518"/>
      <c r="E10" s="518"/>
      <c r="F10" s="518"/>
      <c r="G10" s="518"/>
      <c r="H10" s="518"/>
      <c r="I10" s="518"/>
      <c r="J10" s="180"/>
    </row>
    <row r="11" spans="1:18" ht="30" customHeight="1" x14ac:dyDescent="0.3">
      <c r="B11" s="518" t="s">
        <v>146</v>
      </c>
      <c r="C11" s="518"/>
      <c r="D11" s="518"/>
      <c r="E11" s="518"/>
      <c r="F11" s="518"/>
      <c r="G11" s="518"/>
      <c r="H11" s="518"/>
      <c r="I11" s="518"/>
      <c r="J11" s="293"/>
    </row>
    <row r="12" spans="1:18" ht="30" customHeight="1" x14ac:dyDescent="0.3">
      <c r="B12" s="518" t="s">
        <v>147</v>
      </c>
      <c r="C12" s="518"/>
      <c r="D12" s="518"/>
      <c r="E12" s="518"/>
      <c r="F12" s="518"/>
      <c r="G12" s="518"/>
      <c r="H12" s="518"/>
      <c r="I12" s="518"/>
      <c r="J12" s="293"/>
    </row>
    <row r="13" spans="1:18" ht="30" customHeight="1" x14ac:dyDescent="0.3">
      <c r="B13" s="518" t="s">
        <v>148</v>
      </c>
      <c r="C13" s="518"/>
      <c r="D13" s="518"/>
      <c r="E13" s="518"/>
      <c r="F13" s="518"/>
      <c r="G13" s="518"/>
      <c r="H13" s="518"/>
      <c r="I13" s="518"/>
      <c r="J13" s="293"/>
    </row>
    <row r="14" spans="1:18" ht="30" customHeight="1" thickBot="1" x14ac:dyDescent="0.35">
      <c r="B14" s="518" t="s">
        <v>149</v>
      </c>
      <c r="C14" s="518"/>
      <c r="D14" s="518"/>
      <c r="E14" s="518"/>
      <c r="F14" s="518"/>
      <c r="G14" s="518"/>
      <c r="H14" s="518"/>
      <c r="I14" s="518"/>
      <c r="J14" s="294"/>
    </row>
    <row r="15" spans="1:18" ht="30" customHeight="1" x14ac:dyDescent="0.4">
      <c r="A15" s="514" t="s">
        <v>153</v>
      </c>
      <c r="B15" s="514"/>
      <c r="C15" s="514"/>
      <c r="D15" s="514"/>
      <c r="E15" s="514"/>
      <c r="F15" s="514"/>
      <c r="G15" s="514"/>
      <c r="H15" s="514"/>
      <c r="I15" s="514"/>
      <c r="J15" s="514"/>
      <c r="K15" s="514"/>
      <c r="L15" s="514"/>
      <c r="M15" s="514"/>
      <c r="N15" s="514"/>
      <c r="O15" s="182"/>
      <c r="P15" s="182"/>
      <c r="Q15" s="182"/>
      <c r="R15" s="182"/>
    </row>
    <row r="16" spans="1:18" ht="30" customHeight="1" x14ac:dyDescent="0.3">
      <c r="A16" s="173"/>
      <c r="B16" s="501" t="s">
        <v>154</v>
      </c>
      <c r="C16" s="501"/>
      <c r="D16" s="501"/>
      <c r="E16" s="175"/>
      <c r="F16" s="501" t="s">
        <v>155</v>
      </c>
      <c r="G16" s="501"/>
      <c r="H16" s="501"/>
      <c r="I16" s="501"/>
      <c r="J16" s="501" t="s">
        <v>156</v>
      </c>
      <c r="K16" s="501"/>
      <c r="L16" s="501"/>
      <c r="M16" s="501"/>
    </row>
    <row r="17" spans="1:16384" ht="30" customHeight="1" x14ac:dyDescent="0.3">
      <c r="B17" s="173" t="s">
        <v>157</v>
      </c>
      <c r="C17" s="500" t="s">
        <v>158</v>
      </c>
      <c r="D17" s="500"/>
      <c r="F17" s="173" t="s">
        <v>159</v>
      </c>
      <c r="H17" s="173" t="s">
        <v>160</v>
      </c>
      <c r="J17" s="173" t="s">
        <v>161</v>
      </c>
      <c r="L17" s="173" t="s">
        <v>162</v>
      </c>
    </row>
    <row r="18" spans="1:16384" ht="30" customHeight="1" x14ac:dyDescent="0.3">
      <c r="C18" s="500"/>
      <c r="D18" s="500"/>
      <c r="H18" s="500"/>
      <c r="I18" s="500"/>
      <c r="J18" s="500"/>
      <c r="K18" s="500"/>
    </row>
    <row r="19" spans="1:16384" ht="30" customHeight="1" x14ac:dyDescent="0.3">
      <c r="C19" s="500"/>
      <c r="D19" s="500"/>
      <c r="H19" s="500"/>
      <c r="I19" s="500"/>
      <c r="J19" s="500"/>
      <c r="K19" s="500"/>
    </row>
    <row r="20" spans="1:16384" ht="30" customHeight="1" x14ac:dyDescent="0.3">
      <c r="C20" s="500"/>
      <c r="D20" s="500"/>
      <c r="H20" s="500"/>
      <c r="I20" s="500"/>
      <c r="J20" s="500"/>
      <c r="K20" s="500"/>
    </row>
    <row r="21" spans="1:16384" ht="30" customHeight="1" x14ac:dyDescent="0.3">
      <c r="C21" s="500"/>
      <c r="D21" s="500"/>
      <c r="H21" s="500"/>
      <c r="I21" s="500"/>
      <c r="J21" s="500"/>
      <c r="K21" s="500"/>
    </row>
    <row r="22" spans="1:16384" ht="30" customHeight="1" x14ac:dyDescent="0.3">
      <c r="C22" s="500"/>
      <c r="D22" s="500"/>
      <c r="H22" s="500"/>
      <c r="I22" s="500"/>
      <c r="J22" s="500"/>
      <c r="K22" s="500"/>
    </row>
    <row r="23" spans="1:16384" ht="30" customHeight="1" x14ac:dyDescent="0.3">
      <c r="C23" s="500"/>
      <c r="D23" s="500"/>
      <c r="H23" s="500"/>
      <c r="I23" s="500"/>
      <c r="J23" s="500"/>
      <c r="K23" s="500"/>
    </row>
    <row r="24" spans="1:16384" ht="30" customHeight="1" x14ac:dyDescent="0.3">
      <c r="C24" s="500"/>
      <c r="D24" s="500"/>
      <c r="H24" s="500"/>
      <c r="I24" s="500"/>
      <c r="J24" s="500"/>
      <c r="K24" s="500"/>
    </row>
    <row r="25" spans="1:16384" ht="30" customHeight="1" thickBot="1" x14ac:dyDescent="0.45">
      <c r="A25" s="514" t="s">
        <v>163</v>
      </c>
      <c r="B25" s="514"/>
      <c r="C25" s="514"/>
      <c r="D25" s="514"/>
      <c r="E25" s="514"/>
      <c r="F25" s="514"/>
      <c r="G25" s="514"/>
      <c r="H25" s="514"/>
      <c r="I25" s="514"/>
      <c r="J25" s="514"/>
      <c r="K25" s="514"/>
      <c r="L25" s="514"/>
      <c r="M25" s="514"/>
      <c r="N25" s="514"/>
      <c r="O25" s="182"/>
      <c r="P25" s="182"/>
      <c r="Q25" s="182"/>
      <c r="R25" s="182"/>
    </row>
    <row r="26" spans="1:16384" ht="30" customHeight="1" thickBot="1" x14ac:dyDescent="0.35">
      <c r="A26" s="178"/>
      <c r="B26" s="173" t="s">
        <v>164</v>
      </c>
      <c r="C26" s="178"/>
      <c r="D26" s="173" t="s">
        <v>165</v>
      </c>
      <c r="E26" s="178"/>
      <c r="F26" s="173" t="s">
        <v>166</v>
      </c>
      <c r="G26" s="178"/>
      <c r="H26" s="173" t="s">
        <v>167</v>
      </c>
      <c r="I26" s="178"/>
      <c r="J26" s="173" t="s">
        <v>168</v>
      </c>
      <c r="K26" s="178"/>
      <c r="L26" s="173" t="s">
        <v>169</v>
      </c>
      <c r="M26" s="178"/>
      <c r="N26" s="173" t="s">
        <v>170</v>
      </c>
      <c r="R26" s="179"/>
      <c r="W26" s="173" t="s">
        <v>171</v>
      </c>
      <c r="AB26" s="173" t="s">
        <v>172</v>
      </c>
      <c r="AI26" s="173" t="s">
        <v>173</v>
      </c>
    </row>
    <row r="27" spans="1:16384" ht="30" customHeight="1" thickBot="1" x14ac:dyDescent="0.35">
      <c r="A27" s="178"/>
      <c r="B27" s="173" t="s">
        <v>174</v>
      </c>
      <c r="C27" s="178"/>
      <c r="D27" s="181" t="s">
        <v>175</v>
      </c>
      <c r="E27" s="177"/>
      <c r="F27" s="177"/>
      <c r="G27" s="178"/>
      <c r="H27" s="510" t="s">
        <v>176</v>
      </c>
      <c r="I27" s="500"/>
      <c r="K27" s="178"/>
      <c r="L27" s="173" t="s">
        <v>177</v>
      </c>
      <c r="M27" s="178"/>
      <c r="N27" s="173" t="s">
        <v>178</v>
      </c>
    </row>
    <row r="28" spans="1:16384" ht="30" customHeight="1" thickBot="1" x14ac:dyDescent="0.45">
      <c r="A28" s="502" t="s">
        <v>179</v>
      </c>
      <c r="B28" s="502"/>
      <c r="C28" s="502"/>
      <c r="D28" s="502"/>
      <c r="E28" s="502"/>
      <c r="F28" s="502"/>
      <c r="G28" s="502"/>
      <c r="H28" s="502"/>
      <c r="I28" s="502"/>
      <c r="J28" s="502"/>
      <c r="K28" s="502"/>
      <c r="L28" s="502"/>
      <c r="M28" s="502"/>
      <c r="N28" s="502"/>
      <c r="O28" s="182"/>
      <c r="P28" s="182"/>
      <c r="Q28" s="182"/>
      <c r="R28" s="182"/>
    </row>
    <row r="29" spans="1:16384" ht="30" customHeight="1" thickBot="1" x14ac:dyDescent="0.35">
      <c r="A29" s="178"/>
      <c r="B29" s="173" t="s">
        <v>180</v>
      </c>
      <c r="C29" s="178"/>
      <c r="D29" s="173" t="s">
        <v>181</v>
      </c>
      <c r="E29" s="178"/>
      <c r="F29" s="173" t="s">
        <v>182</v>
      </c>
      <c r="G29" s="178"/>
      <c r="H29" s="173" t="s">
        <v>183</v>
      </c>
      <c r="I29" s="178"/>
      <c r="J29" s="173" t="s">
        <v>184</v>
      </c>
      <c r="K29" s="178"/>
      <c r="L29" s="173" t="s">
        <v>185</v>
      </c>
      <c r="M29" s="178"/>
      <c r="N29" s="173" t="s">
        <v>186</v>
      </c>
      <c r="S29" s="173" t="s">
        <v>187</v>
      </c>
      <c r="Y29" s="173" t="s">
        <v>171</v>
      </c>
      <c r="AD29" s="173" t="s">
        <v>188</v>
      </c>
    </row>
    <row r="30" spans="1:16384" ht="30" customHeight="1" thickBot="1" x14ac:dyDescent="0.35">
      <c r="A30" s="178"/>
      <c r="B30" s="173" t="s">
        <v>189</v>
      </c>
      <c r="C30" s="178"/>
      <c r="D30" s="173" t="s">
        <v>190</v>
      </c>
      <c r="E30" s="178"/>
      <c r="F30" s="173" t="s">
        <v>191</v>
      </c>
      <c r="G30" s="178"/>
      <c r="H30" s="173" t="s">
        <v>192</v>
      </c>
      <c r="I30" s="178"/>
      <c r="J30" s="173" t="s">
        <v>193</v>
      </c>
      <c r="K30" s="178"/>
      <c r="L30" s="173" t="s">
        <v>194</v>
      </c>
      <c r="M30" s="178"/>
      <c r="N30" s="173" t="s">
        <v>195</v>
      </c>
      <c r="S30" s="173" t="s">
        <v>196</v>
      </c>
    </row>
    <row r="31" spans="1:16384" ht="30" customHeight="1" thickBot="1" x14ac:dyDescent="0.45">
      <c r="A31" s="502" t="s">
        <v>197</v>
      </c>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2"/>
      <c r="BI31" s="502"/>
      <c r="BJ31" s="502"/>
      <c r="BK31" s="502"/>
      <c r="BL31" s="502"/>
      <c r="BM31" s="502"/>
      <c r="BN31" s="502"/>
      <c r="BO31" s="502"/>
      <c r="BP31" s="502"/>
      <c r="BQ31" s="502"/>
      <c r="BR31" s="502"/>
      <c r="BS31" s="502"/>
      <c r="BT31" s="502"/>
      <c r="BU31" s="502"/>
      <c r="BV31" s="502"/>
      <c r="BW31" s="502"/>
      <c r="BX31" s="502"/>
      <c r="BY31" s="502"/>
      <c r="BZ31" s="502"/>
      <c r="CA31" s="502"/>
      <c r="CB31" s="502"/>
      <c r="CC31" s="502"/>
      <c r="CD31" s="502"/>
      <c r="CE31" s="502"/>
      <c r="CF31" s="502"/>
      <c r="CG31" s="502"/>
      <c r="CH31" s="502"/>
      <c r="CI31" s="502"/>
      <c r="CJ31" s="502"/>
      <c r="CK31" s="502"/>
      <c r="CL31" s="502"/>
      <c r="CM31" s="502"/>
      <c r="CN31" s="502"/>
      <c r="CO31" s="502"/>
      <c r="CP31" s="502"/>
      <c r="CQ31" s="502"/>
      <c r="CR31" s="502"/>
      <c r="CS31" s="502"/>
      <c r="CT31" s="502"/>
      <c r="CU31" s="502"/>
      <c r="CV31" s="502"/>
      <c r="CW31" s="502"/>
      <c r="CX31" s="502"/>
      <c r="CY31" s="502"/>
      <c r="CZ31" s="502"/>
      <c r="DA31" s="502"/>
      <c r="DB31" s="502"/>
      <c r="DC31" s="502"/>
      <c r="DD31" s="502"/>
      <c r="DE31" s="502"/>
      <c r="DF31" s="502"/>
      <c r="DG31" s="502"/>
      <c r="DH31" s="502"/>
      <c r="DI31" s="502"/>
      <c r="DJ31" s="502"/>
      <c r="DK31" s="502"/>
      <c r="DL31" s="502"/>
      <c r="DM31" s="502"/>
      <c r="DN31" s="502"/>
      <c r="DO31" s="502"/>
      <c r="DP31" s="502"/>
      <c r="DQ31" s="502"/>
      <c r="DR31" s="502"/>
      <c r="DS31" s="502"/>
      <c r="DT31" s="502"/>
      <c r="DU31" s="502"/>
      <c r="DV31" s="502"/>
      <c r="DW31" s="502"/>
      <c r="DX31" s="502"/>
      <c r="DY31" s="502"/>
      <c r="DZ31" s="502"/>
      <c r="EA31" s="502"/>
      <c r="EB31" s="502"/>
      <c r="EC31" s="502"/>
      <c r="ED31" s="502"/>
      <c r="EE31" s="502"/>
      <c r="EF31" s="502"/>
      <c r="EG31" s="502"/>
      <c r="EH31" s="502"/>
      <c r="EI31" s="502"/>
      <c r="EJ31" s="502"/>
      <c r="EK31" s="502"/>
      <c r="EL31" s="502"/>
      <c r="EM31" s="502"/>
      <c r="EN31" s="502"/>
      <c r="EO31" s="502"/>
      <c r="EP31" s="502"/>
      <c r="EQ31" s="502"/>
      <c r="ER31" s="502"/>
      <c r="ES31" s="502"/>
      <c r="ET31" s="502"/>
      <c r="EU31" s="502"/>
      <c r="EV31" s="502"/>
      <c r="EW31" s="502"/>
      <c r="EX31" s="502"/>
      <c r="EY31" s="502"/>
      <c r="EZ31" s="502"/>
      <c r="FA31" s="502"/>
      <c r="FB31" s="502"/>
      <c r="FC31" s="502"/>
      <c r="FD31" s="502"/>
      <c r="FE31" s="502"/>
      <c r="FF31" s="502"/>
      <c r="FG31" s="502"/>
      <c r="FH31" s="502"/>
      <c r="FI31" s="502"/>
      <c r="FJ31" s="502"/>
      <c r="FK31" s="502"/>
      <c r="FL31" s="502"/>
      <c r="FM31" s="502"/>
      <c r="FN31" s="502"/>
      <c r="FO31" s="502"/>
      <c r="FP31" s="502"/>
      <c r="FQ31" s="502"/>
      <c r="FR31" s="502"/>
      <c r="FS31" s="502"/>
      <c r="FT31" s="502"/>
      <c r="FU31" s="502"/>
      <c r="FV31" s="502"/>
      <c r="FW31" s="502"/>
      <c r="FX31" s="502"/>
      <c r="FY31" s="502"/>
      <c r="FZ31" s="502"/>
      <c r="GA31" s="502"/>
      <c r="GB31" s="502"/>
      <c r="GC31" s="502"/>
      <c r="GD31" s="502"/>
      <c r="GE31" s="502"/>
      <c r="GF31" s="502"/>
      <c r="GG31" s="502"/>
      <c r="GH31" s="502"/>
      <c r="GI31" s="502"/>
      <c r="GJ31" s="502"/>
      <c r="GK31" s="502"/>
      <c r="GL31" s="502"/>
      <c r="GM31" s="502"/>
      <c r="GN31" s="502"/>
      <c r="GO31" s="502"/>
      <c r="GP31" s="502"/>
      <c r="GQ31" s="502"/>
      <c r="GR31" s="502"/>
      <c r="GS31" s="502"/>
      <c r="GT31" s="502"/>
      <c r="GU31" s="502"/>
      <c r="GV31" s="502"/>
      <c r="GW31" s="502"/>
      <c r="GX31" s="502"/>
      <c r="GY31" s="502"/>
      <c r="GZ31" s="502"/>
      <c r="HA31" s="502"/>
      <c r="HB31" s="502"/>
      <c r="HC31" s="502"/>
      <c r="HD31" s="502"/>
      <c r="HE31" s="502"/>
      <c r="HF31" s="502"/>
      <c r="HG31" s="502"/>
      <c r="HH31" s="502"/>
      <c r="HI31" s="502"/>
      <c r="HJ31" s="502"/>
      <c r="HK31" s="502"/>
      <c r="HL31" s="502"/>
      <c r="HM31" s="502"/>
      <c r="HN31" s="502"/>
      <c r="HO31" s="502"/>
      <c r="HP31" s="502"/>
      <c r="HQ31" s="502"/>
      <c r="HR31" s="502"/>
      <c r="HS31" s="502"/>
      <c r="HT31" s="502"/>
      <c r="HU31" s="502"/>
      <c r="HV31" s="502"/>
      <c r="HW31" s="502"/>
      <c r="HX31" s="502"/>
      <c r="HY31" s="502"/>
      <c r="HZ31" s="502"/>
      <c r="IA31" s="502"/>
      <c r="IB31" s="502"/>
      <c r="IC31" s="502"/>
      <c r="ID31" s="502"/>
      <c r="IE31" s="502"/>
      <c r="IF31" s="502"/>
      <c r="IG31" s="502"/>
      <c r="IH31" s="502"/>
      <c r="II31" s="502"/>
      <c r="IJ31" s="502"/>
      <c r="IK31" s="502"/>
      <c r="IL31" s="502"/>
      <c r="IM31" s="502"/>
      <c r="IN31" s="502"/>
      <c r="IO31" s="502"/>
      <c r="IP31" s="502"/>
      <c r="IQ31" s="502"/>
      <c r="IR31" s="502"/>
      <c r="IS31" s="502"/>
      <c r="IT31" s="502"/>
      <c r="IU31" s="502"/>
      <c r="IV31" s="502"/>
      <c r="IW31" s="502"/>
      <c r="IX31" s="502"/>
      <c r="IY31" s="502"/>
      <c r="IZ31" s="502"/>
      <c r="JA31" s="502"/>
      <c r="JB31" s="502"/>
      <c r="JC31" s="502"/>
      <c r="JD31" s="502"/>
      <c r="JE31" s="502"/>
      <c r="JF31" s="502"/>
      <c r="JG31" s="502"/>
      <c r="JH31" s="502"/>
      <c r="JI31" s="502"/>
      <c r="JJ31" s="502"/>
      <c r="JK31" s="502"/>
      <c r="JL31" s="502"/>
      <c r="JM31" s="502"/>
      <c r="JN31" s="502"/>
      <c r="JO31" s="502"/>
      <c r="JP31" s="502"/>
      <c r="JQ31" s="502"/>
      <c r="JR31" s="502"/>
      <c r="JS31" s="502"/>
      <c r="JT31" s="502"/>
      <c r="JU31" s="502"/>
      <c r="JV31" s="502"/>
      <c r="JW31" s="502"/>
      <c r="JX31" s="502"/>
      <c r="JY31" s="502"/>
      <c r="JZ31" s="502"/>
      <c r="KA31" s="502"/>
      <c r="KB31" s="502"/>
      <c r="KC31" s="502"/>
      <c r="KD31" s="502"/>
      <c r="KE31" s="502"/>
      <c r="KF31" s="502"/>
      <c r="KG31" s="502"/>
      <c r="KH31" s="502"/>
      <c r="KI31" s="502"/>
      <c r="KJ31" s="502"/>
      <c r="KK31" s="502"/>
      <c r="KL31" s="502"/>
      <c r="KM31" s="502"/>
      <c r="KN31" s="502"/>
      <c r="KO31" s="502"/>
      <c r="KP31" s="502"/>
      <c r="KQ31" s="502"/>
      <c r="KR31" s="502"/>
      <c r="KS31" s="502"/>
      <c r="KT31" s="502"/>
      <c r="KU31" s="502"/>
      <c r="KV31" s="502"/>
      <c r="KW31" s="502"/>
      <c r="KX31" s="502"/>
      <c r="KY31" s="502"/>
      <c r="KZ31" s="502"/>
      <c r="LA31" s="502"/>
      <c r="LB31" s="502"/>
      <c r="LC31" s="502"/>
      <c r="LD31" s="502"/>
      <c r="LE31" s="502"/>
      <c r="LF31" s="502"/>
      <c r="LG31" s="502"/>
      <c r="LH31" s="502"/>
      <c r="LI31" s="502"/>
      <c r="LJ31" s="502"/>
      <c r="LK31" s="502"/>
      <c r="LL31" s="502"/>
      <c r="LM31" s="502"/>
      <c r="LN31" s="502"/>
      <c r="LO31" s="502"/>
      <c r="LP31" s="502"/>
      <c r="LQ31" s="502"/>
      <c r="LR31" s="502"/>
      <c r="LS31" s="502"/>
      <c r="LT31" s="502"/>
      <c r="LU31" s="502"/>
      <c r="LV31" s="502"/>
      <c r="LW31" s="502"/>
      <c r="LX31" s="502"/>
      <c r="LY31" s="502"/>
      <c r="LZ31" s="502"/>
      <c r="MA31" s="502"/>
      <c r="MB31" s="502"/>
      <c r="MC31" s="502"/>
      <c r="MD31" s="502"/>
      <c r="ME31" s="502"/>
      <c r="MF31" s="502"/>
      <c r="MG31" s="502"/>
      <c r="MH31" s="502"/>
      <c r="MI31" s="502"/>
      <c r="MJ31" s="502"/>
      <c r="MK31" s="502"/>
      <c r="ML31" s="502"/>
      <c r="MM31" s="502"/>
      <c r="MN31" s="502"/>
      <c r="MO31" s="502"/>
      <c r="MP31" s="502"/>
      <c r="MQ31" s="502"/>
      <c r="MR31" s="502"/>
      <c r="MS31" s="502"/>
      <c r="MT31" s="502"/>
      <c r="MU31" s="502"/>
      <c r="MV31" s="502"/>
      <c r="MW31" s="502"/>
      <c r="MX31" s="502"/>
      <c r="MY31" s="502"/>
      <c r="MZ31" s="502"/>
      <c r="NA31" s="502"/>
      <c r="NB31" s="502"/>
      <c r="NC31" s="502"/>
      <c r="ND31" s="502"/>
      <c r="NE31" s="502"/>
      <c r="NF31" s="502"/>
      <c r="NG31" s="502"/>
      <c r="NH31" s="502"/>
      <c r="NI31" s="502"/>
      <c r="NJ31" s="502"/>
      <c r="NK31" s="502"/>
      <c r="NL31" s="502"/>
      <c r="NM31" s="502"/>
      <c r="NN31" s="502"/>
      <c r="NO31" s="502"/>
      <c r="NP31" s="502"/>
      <c r="NQ31" s="502"/>
      <c r="NR31" s="502"/>
      <c r="NS31" s="502"/>
      <c r="NT31" s="502"/>
      <c r="NU31" s="502"/>
      <c r="NV31" s="502"/>
      <c r="NW31" s="502"/>
      <c r="NX31" s="502"/>
      <c r="NY31" s="502"/>
      <c r="NZ31" s="502"/>
      <c r="OA31" s="502"/>
      <c r="OB31" s="502"/>
      <c r="OC31" s="502"/>
      <c r="OD31" s="502"/>
      <c r="OE31" s="502"/>
      <c r="OF31" s="502"/>
      <c r="OG31" s="502"/>
      <c r="OH31" s="502"/>
      <c r="OI31" s="502"/>
      <c r="OJ31" s="502"/>
      <c r="OK31" s="502"/>
      <c r="OL31" s="502"/>
      <c r="OM31" s="502"/>
      <c r="ON31" s="502"/>
      <c r="OO31" s="502"/>
      <c r="OP31" s="502"/>
      <c r="OQ31" s="502"/>
      <c r="OR31" s="502"/>
      <c r="OS31" s="502"/>
      <c r="OT31" s="502"/>
      <c r="OU31" s="502"/>
      <c r="OV31" s="502"/>
      <c r="OW31" s="502"/>
      <c r="OX31" s="502"/>
      <c r="OY31" s="502"/>
      <c r="OZ31" s="502"/>
      <c r="PA31" s="502"/>
      <c r="PB31" s="502"/>
      <c r="PC31" s="502"/>
      <c r="PD31" s="502"/>
      <c r="PE31" s="502"/>
      <c r="PF31" s="502"/>
      <c r="PG31" s="502"/>
      <c r="PH31" s="502"/>
      <c r="PI31" s="502"/>
      <c r="PJ31" s="502"/>
      <c r="PK31" s="502"/>
      <c r="PL31" s="502"/>
      <c r="PM31" s="502"/>
      <c r="PN31" s="502"/>
      <c r="PO31" s="502"/>
      <c r="PP31" s="502"/>
      <c r="PQ31" s="502"/>
      <c r="PR31" s="502"/>
      <c r="PS31" s="502"/>
      <c r="PT31" s="502"/>
      <c r="PU31" s="502"/>
      <c r="PV31" s="502"/>
      <c r="PW31" s="502"/>
      <c r="PX31" s="502"/>
      <c r="PY31" s="502"/>
      <c r="PZ31" s="502"/>
      <c r="QA31" s="502"/>
      <c r="QB31" s="502"/>
      <c r="QC31" s="502"/>
      <c r="QD31" s="502"/>
      <c r="QE31" s="502"/>
      <c r="QF31" s="502"/>
      <c r="QG31" s="502"/>
      <c r="QH31" s="502"/>
      <c r="QI31" s="502"/>
      <c r="QJ31" s="502"/>
      <c r="QK31" s="502"/>
      <c r="QL31" s="502"/>
      <c r="QM31" s="502"/>
      <c r="QN31" s="502"/>
      <c r="QO31" s="502"/>
      <c r="QP31" s="502"/>
      <c r="QQ31" s="502"/>
      <c r="QR31" s="502"/>
      <c r="QS31" s="502"/>
      <c r="QT31" s="502"/>
      <c r="QU31" s="502"/>
      <c r="QV31" s="502"/>
      <c r="QW31" s="502"/>
      <c r="QX31" s="502"/>
      <c r="QY31" s="502"/>
      <c r="QZ31" s="502"/>
      <c r="RA31" s="502"/>
      <c r="RB31" s="502"/>
      <c r="RC31" s="502"/>
      <c r="RD31" s="502"/>
      <c r="RE31" s="502"/>
      <c r="RF31" s="502"/>
      <c r="RG31" s="502"/>
      <c r="RH31" s="502"/>
      <c r="RI31" s="502"/>
      <c r="RJ31" s="502"/>
      <c r="RK31" s="502"/>
      <c r="RL31" s="502"/>
      <c r="RM31" s="502"/>
      <c r="RN31" s="502"/>
      <c r="RO31" s="502"/>
      <c r="RP31" s="502"/>
      <c r="RQ31" s="502"/>
      <c r="RR31" s="502"/>
      <c r="RS31" s="502"/>
      <c r="RT31" s="502"/>
      <c r="RU31" s="502"/>
      <c r="RV31" s="502"/>
      <c r="RW31" s="502"/>
      <c r="RX31" s="502"/>
      <c r="RY31" s="502"/>
      <c r="RZ31" s="502"/>
      <c r="SA31" s="502"/>
      <c r="SB31" s="502"/>
      <c r="SC31" s="502"/>
      <c r="SD31" s="502"/>
      <c r="SE31" s="502"/>
      <c r="SF31" s="502"/>
      <c r="SG31" s="502"/>
      <c r="SH31" s="502"/>
      <c r="SI31" s="502"/>
      <c r="SJ31" s="502"/>
      <c r="SK31" s="502"/>
      <c r="SL31" s="502"/>
      <c r="SM31" s="502"/>
      <c r="SN31" s="502"/>
      <c r="SO31" s="502"/>
      <c r="SP31" s="502"/>
      <c r="SQ31" s="502"/>
      <c r="SR31" s="502"/>
      <c r="SS31" s="502"/>
      <c r="ST31" s="502"/>
      <c r="SU31" s="502"/>
      <c r="SV31" s="502"/>
      <c r="SW31" s="502"/>
      <c r="SX31" s="502"/>
      <c r="SY31" s="502"/>
      <c r="SZ31" s="502"/>
      <c r="TA31" s="502"/>
      <c r="TB31" s="502"/>
      <c r="TC31" s="502"/>
      <c r="TD31" s="502"/>
      <c r="TE31" s="502"/>
      <c r="TF31" s="502"/>
      <c r="TG31" s="502"/>
      <c r="TH31" s="502"/>
      <c r="TI31" s="502"/>
      <c r="TJ31" s="502"/>
      <c r="TK31" s="502"/>
      <c r="TL31" s="502"/>
      <c r="TM31" s="502"/>
      <c r="TN31" s="502"/>
      <c r="TO31" s="502"/>
      <c r="TP31" s="502"/>
      <c r="TQ31" s="502"/>
      <c r="TR31" s="502"/>
      <c r="TS31" s="502"/>
      <c r="TT31" s="502"/>
      <c r="TU31" s="502"/>
      <c r="TV31" s="502"/>
      <c r="TW31" s="502"/>
      <c r="TX31" s="502"/>
      <c r="TY31" s="502"/>
      <c r="TZ31" s="502"/>
      <c r="UA31" s="502"/>
      <c r="UB31" s="502"/>
      <c r="UC31" s="502"/>
      <c r="UD31" s="502"/>
      <c r="UE31" s="502"/>
      <c r="UF31" s="502"/>
      <c r="UG31" s="502"/>
      <c r="UH31" s="502"/>
      <c r="UI31" s="502"/>
      <c r="UJ31" s="502"/>
      <c r="UK31" s="502"/>
      <c r="UL31" s="502"/>
      <c r="UM31" s="502"/>
      <c r="UN31" s="502"/>
      <c r="UO31" s="502"/>
      <c r="UP31" s="502"/>
      <c r="UQ31" s="502"/>
      <c r="UR31" s="502"/>
      <c r="US31" s="502"/>
      <c r="UT31" s="502"/>
      <c r="UU31" s="502"/>
      <c r="UV31" s="502"/>
      <c r="UW31" s="502"/>
      <c r="UX31" s="502"/>
      <c r="UY31" s="502"/>
      <c r="UZ31" s="502"/>
      <c r="VA31" s="502"/>
      <c r="VB31" s="502"/>
      <c r="VC31" s="502"/>
      <c r="VD31" s="502"/>
      <c r="VE31" s="502"/>
      <c r="VF31" s="502"/>
      <c r="VG31" s="502"/>
      <c r="VH31" s="502"/>
      <c r="VI31" s="502"/>
      <c r="VJ31" s="502"/>
      <c r="VK31" s="502"/>
      <c r="VL31" s="502"/>
      <c r="VM31" s="502"/>
      <c r="VN31" s="502"/>
      <c r="VO31" s="502"/>
      <c r="VP31" s="502"/>
      <c r="VQ31" s="502"/>
      <c r="VR31" s="502"/>
      <c r="VS31" s="502"/>
      <c r="VT31" s="502"/>
      <c r="VU31" s="502"/>
      <c r="VV31" s="502"/>
      <c r="VW31" s="502"/>
      <c r="VX31" s="502"/>
      <c r="VY31" s="502"/>
      <c r="VZ31" s="502"/>
      <c r="WA31" s="502"/>
      <c r="WB31" s="502"/>
      <c r="WC31" s="502"/>
      <c r="WD31" s="502"/>
      <c r="WE31" s="502"/>
      <c r="WF31" s="502"/>
      <c r="WG31" s="502"/>
      <c r="WH31" s="502"/>
      <c r="WI31" s="502"/>
      <c r="WJ31" s="502"/>
      <c r="WK31" s="502"/>
      <c r="WL31" s="502"/>
      <c r="WM31" s="502"/>
      <c r="WN31" s="502"/>
      <c r="WO31" s="502"/>
      <c r="WP31" s="502"/>
      <c r="WQ31" s="502"/>
      <c r="WR31" s="502"/>
      <c r="WS31" s="502"/>
      <c r="WT31" s="502"/>
      <c r="WU31" s="502"/>
      <c r="WV31" s="502"/>
      <c r="WW31" s="502"/>
      <c r="WX31" s="502"/>
      <c r="WY31" s="502"/>
      <c r="WZ31" s="502"/>
      <c r="XA31" s="502"/>
      <c r="XB31" s="502"/>
      <c r="XC31" s="502"/>
      <c r="XD31" s="502"/>
      <c r="XE31" s="502"/>
      <c r="XF31" s="502"/>
      <c r="XG31" s="502"/>
      <c r="XH31" s="502"/>
      <c r="XI31" s="502"/>
      <c r="XJ31" s="502"/>
      <c r="XK31" s="502"/>
      <c r="XL31" s="502"/>
      <c r="XM31" s="502"/>
      <c r="XN31" s="502"/>
      <c r="XO31" s="502"/>
      <c r="XP31" s="502"/>
      <c r="XQ31" s="502"/>
      <c r="XR31" s="502"/>
      <c r="XS31" s="502"/>
      <c r="XT31" s="502"/>
      <c r="XU31" s="502"/>
      <c r="XV31" s="502"/>
      <c r="XW31" s="502"/>
      <c r="XX31" s="502"/>
      <c r="XY31" s="502"/>
      <c r="XZ31" s="502"/>
      <c r="YA31" s="502"/>
      <c r="YB31" s="502"/>
      <c r="YC31" s="502"/>
      <c r="YD31" s="502"/>
      <c r="YE31" s="502"/>
      <c r="YF31" s="502"/>
      <c r="YG31" s="502"/>
      <c r="YH31" s="502"/>
      <c r="YI31" s="502"/>
      <c r="YJ31" s="502"/>
      <c r="YK31" s="502"/>
      <c r="YL31" s="502"/>
      <c r="YM31" s="502"/>
      <c r="YN31" s="502"/>
      <c r="YO31" s="502"/>
      <c r="YP31" s="502"/>
      <c r="YQ31" s="502"/>
      <c r="YR31" s="502"/>
      <c r="YS31" s="502"/>
      <c r="YT31" s="502"/>
      <c r="YU31" s="502"/>
      <c r="YV31" s="502"/>
      <c r="YW31" s="502"/>
      <c r="YX31" s="502"/>
      <c r="YY31" s="502"/>
      <c r="YZ31" s="502"/>
      <c r="ZA31" s="502"/>
      <c r="ZB31" s="502"/>
      <c r="ZC31" s="502"/>
      <c r="ZD31" s="502"/>
      <c r="ZE31" s="502"/>
      <c r="ZF31" s="502"/>
      <c r="ZG31" s="502"/>
      <c r="ZH31" s="502"/>
      <c r="ZI31" s="502"/>
      <c r="ZJ31" s="502"/>
      <c r="ZK31" s="502"/>
      <c r="ZL31" s="502"/>
      <c r="ZM31" s="502"/>
      <c r="ZN31" s="502"/>
      <c r="ZO31" s="502"/>
      <c r="ZP31" s="502"/>
      <c r="ZQ31" s="502"/>
      <c r="ZR31" s="502"/>
      <c r="ZS31" s="502"/>
      <c r="ZT31" s="502"/>
      <c r="ZU31" s="502"/>
      <c r="ZV31" s="502"/>
      <c r="ZW31" s="502"/>
      <c r="ZX31" s="502"/>
      <c r="ZY31" s="502"/>
      <c r="ZZ31" s="502"/>
      <c r="AAA31" s="502"/>
      <c r="AAB31" s="502"/>
      <c r="AAC31" s="502"/>
      <c r="AAD31" s="502"/>
      <c r="AAE31" s="502"/>
      <c r="AAF31" s="502"/>
      <c r="AAG31" s="502"/>
      <c r="AAH31" s="502"/>
      <c r="AAI31" s="502"/>
      <c r="AAJ31" s="502"/>
      <c r="AAK31" s="502"/>
      <c r="AAL31" s="502"/>
      <c r="AAM31" s="502"/>
      <c r="AAN31" s="502"/>
      <c r="AAO31" s="502"/>
      <c r="AAP31" s="502"/>
      <c r="AAQ31" s="502"/>
      <c r="AAR31" s="502"/>
      <c r="AAS31" s="502"/>
      <c r="AAT31" s="502"/>
      <c r="AAU31" s="502"/>
      <c r="AAV31" s="502"/>
      <c r="AAW31" s="502"/>
      <c r="AAX31" s="502"/>
      <c r="AAY31" s="502"/>
      <c r="AAZ31" s="502"/>
      <c r="ABA31" s="502"/>
      <c r="ABB31" s="502"/>
      <c r="ABC31" s="502"/>
      <c r="ABD31" s="502"/>
      <c r="ABE31" s="502"/>
      <c r="ABF31" s="502"/>
      <c r="ABG31" s="502"/>
      <c r="ABH31" s="502"/>
      <c r="ABI31" s="502"/>
      <c r="ABJ31" s="502"/>
      <c r="ABK31" s="502"/>
      <c r="ABL31" s="502"/>
      <c r="ABM31" s="502"/>
      <c r="ABN31" s="502"/>
      <c r="ABO31" s="502"/>
      <c r="ABP31" s="502"/>
      <c r="ABQ31" s="502"/>
      <c r="ABR31" s="502"/>
      <c r="ABS31" s="502"/>
      <c r="ABT31" s="502"/>
      <c r="ABU31" s="502"/>
      <c r="ABV31" s="502"/>
      <c r="ABW31" s="502"/>
      <c r="ABX31" s="502"/>
      <c r="ABY31" s="502"/>
      <c r="ABZ31" s="502"/>
      <c r="ACA31" s="502"/>
      <c r="ACB31" s="502"/>
      <c r="ACC31" s="502"/>
      <c r="ACD31" s="502"/>
      <c r="ACE31" s="502"/>
      <c r="ACF31" s="502"/>
      <c r="ACG31" s="502"/>
      <c r="ACH31" s="502"/>
      <c r="ACI31" s="502"/>
      <c r="ACJ31" s="502"/>
      <c r="ACK31" s="502"/>
      <c r="ACL31" s="502"/>
      <c r="ACM31" s="502"/>
      <c r="ACN31" s="502"/>
      <c r="ACO31" s="502"/>
      <c r="ACP31" s="502"/>
      <c r="ACQ31" s="502"/>
      <c r="ACR31" s="502"/>
      <c r="ACS31" s="502"/>
      <c r="ACT31" s="502"/>
      <c r="ACU31" s="502"/>
      <c r="ACV31" s="502"/>
      <c r="ACW31" s="502"/>
      <c r="ACX31" s="502"/>
      <c r="ACY31" s="502"/>
      <c r="ACZ31" s="502"/>
      <c r="ADA31" s="502"/>
      <c r="ADB31" s="502"/>
      <c r="ADC31" s="502"/>
      <c r="ADD31" s="502"/>
      <c r="ADE31" s="502"/>
      <c r="ADF31" s="502"/>
      <c r="ADG31" s="502"/>
      <c r="ADH31" s="502"/>
      <c r="ADI31" s="502"/>
      <c r="ADJ31" s="502"/>
      <c r="ADK31" s="502"/>
      <c r="ADL31" s="502"/>
      <c r="ADM31" s="502"/>
      <c r="ADN31" s="502"/>
      <c r="ADO31" s="502"/>
      <c r="ADP31" s="502"/>
      <c r="ADQ31" s="502"/>
      <c r="ADR31" s="502"/>
      <c r="ADS31" s="502"/>
      <c r="ADT31" s="502"/>
      <c r="ADU31" s="502"/>
      <c r="ADV31" s="502"/>
      <c r="ADW31" s="502"/>
      <c r="ADX31" s="502"/>
      <c r="ADY31" s="502"/>
      <c r="ADZ31" s="502"/>
      <c r="AEA31" s="502"/>
      <c r="AEB31" s="502"/>
      <c r="AEC31" s="502"/>
      <c r="AED31" s="502"/>
      <c r="AEE31" s="502"/>
      <c r="AEF31" s="502"/>
      <c r="AEG31" s="502"/>
      <c r="AEH31" s="502"/>
      <c r="AEI31" s="502"/>
      <c r="AEJ31" s="502"/>
      <c r="AEK31" s="502"/>
      <c r="AEL31" s="502"/>
      <c r="AEM31" s="502"/>
      <c r="AEN31" s="502"/>
      <c r="AEO31" s="502"/>
      <c r="AEP31" s="502"/>
      <c r="AEQ31" s="502"/>
      <c r="AER31" s="502"/>
      <c r="AES31" s="502"/>
      <c r="AET31" s="502"/>
      <c r="AEU31" s="502"/>
      <c r="AEV31" s="502"/>
      <c r="AEW31" s="502"/>
      <c r="AEX31" s="502"/>
      <c r="AEY31" s="502"/>
      <c r="AEZ31" s="502"/>
      <c r="AFA31" s="502"/>
      <c r="AFB31" s="502"/>
      <c r="AFC31" s="502"/>
      <c r="AFD31" s="502"/>
      <c r="AFE31" s="502"/>
      <c r="AFF31" s="502"/>
      <c r="AFG31" s="502"/>
      <c r="AFH31" s="502"/>
      <c r="AFI31" s="502"/>
      <c r="AFJ31" s="502"/>
      <c r="AFK31" s="502"/>
      <c r="AFL31" s="502"/>
      <c r="AFM31" s="502"/>
      <c r="AFN31" s="502"/>
      <c r="AFO31" s="502"/>
      <c r="AFP31" s="502"/>
      <c r="AFQ31" s="502"/>
      <c r="AFR31" s="502"/>
      <c r="AFS31" s="502"/>
      <c r="AFT31" s="502"/>
      <c r="AFU31" s="502"/>
      <c r="AFV31" s="502"/>
      <c r="AFW31" s="502"/>
      <c r="AFX31" s="502"/>
      <c r="AFY31" s="502"/>
      <c r="AFZ31" s="502"/>
      <c r="AGA31" s="502"/>
      <c r="AGB31" s="502"/>
      <c r="AGC31" s="502"/>
      <c r="AGD31" s="502"/>
      <c r="AGE31" s="502"/>
      <c r="AGF31" s="502"/>
      <c r="AGG31" s="502"/>
      <c r="AGH31" s="502"/>
      <c r="AGI31" s="502"/>
      <c r="AGJ31" s="502"/>
      <c r="AGK31" s="502"/>
      <c r="AGL31" s="502"/>
      <c r="AGM31" s="502"/>
      <c r="AGN31" s="502"/>
      <c r="AGO31" s="502"/>
      <c r="AGP31" s="502"/>
      <c r="AGQ31" s="502"/>
      <c r="AGR31" s="502"/>
      <c r="AGS31" s="502"/>
      <c r="AGT31" s="502"/>
      <c r="AGU31" s="502"/>
      <c r="AGV31" s="502"/>
      <c r="AGW31" s="502"/>
      <c r="AGX31" s="502"/>
      <c r="AGY31" s="502"/>
      <c r="AGZ31" s="502"/>
      <c r="AHA31" s="502"/>
      <c r="AHB31" s="502"/>
      <c r="AHC31" s="502"/>
      <c r="AHD31" s="502"/>
      <c r="AHE31" s="502"/>
      <c r="AHF31" s="502"/>
      <c r="AHG31" s="502"/>
      <c r="AHH31" s="502"/>
      <c r="AHI31" s="502"/>
      <c r="AHJ31" s="502"/>
      <c r="AHK31" s="502"/>
      <c r="AHL31" s="502"/>
      <c r="AHM31" s="502"/>
      <c r="AHN31" s="502"/>
      <c r="AHO31" s="502"/>
      <c r="AHP31" s="502"/>
      <c r="AHQ31" s="502"/>
      <c r="AHR31" s="502"/>
      <c r="AHS31" s="502"/>
      <c r="AHT31" s="502"/>
      <c r="AHU31" s="502"/>
      <c r="AHV31" s="502"/>
      <c r="AHW31" s="502"/>
      <c r="AHX31" s="502"/>
      <c r="AHY31" s="502"/>
      <c r="AHZ31" s="502"/>
      <c r="AIA31" s="502"/>
      <c r="AIB31" s="502"/>
      <c r="AIC31" s="502"/>
      <c r="AID31" s="502"/>
      <c r="AIE31" s="502"/>
      <c r="AIF31" s="502"/>
      <c r="AIG31" s="502"/>
      <c r="AIH31" s="502"/>
      <c r="AII31" s="502"/>
      <c r="AIJ31" s="502"/>
      <c r="AIK31" s="502"/>
      <c r="AIL31" s="502"/>
      <c r="AIM31" s="502"/>
      <c r="AIN31" s="502"/>
      <c r="AIO31" s="502"/>
      <c r="AIP31" s="502"/>
      <c r="AIQ31" s="502"/>
      <c r="AIR31" s="502"/>
      <c r="AIS31" s="502"/>
      <c r="AIT31" s="502"/>
      <c r="AIU31" s="502"/>
      <c r="AIV31" s="502"/>
      <c r="AIW31" s="502"/>
      <c r="AIX31" s="502"/>
      <c r="AIY31" s="502"/>
      <c r="AIZ31" s="502"/>
      <c r="AJA31" s="502"/>
      <c r="AJB31" s="502"/>
      <c r="AJC31" s="502"/>
      <c r="AJD31" s="502"/>
      <c r="AJE31" s="502"/>
      <c r="AJF31" s="502"/>
      <c r="AJG31" s="502"/>
      <c r="AJH31" s="502"/>
      <c r="AJI31" s="502"/>
      <c r="AJJ31" s="502"/>
      <c r="AJK31" s="502"/>
      <c r="AJL31" s="502"/>
      <c r="AJM31" s="502"/>
      <c r="AJN31" s="502"/>
      <c r="AJO31" s="502"/>
      <c r="AJP31" s="502"/>
      <c r="AJQ31" s="502"/>
      <c r="AJR31" s="502"/>
      <c r="AJS31" s="502"/>
      <c r="AJT31" s="502"/>
      <c r="AJU31" s="502"/>
      <c r="AJV31" s="502"/>
      <c r="AJW31" s="502"/>
      <c r="AJX31" s="502"/>
      <c r="AJY31" s="502"/>
      <c r="AJZ31" s="502"/>
      <c r="AKA31" s="502"/>
      <c r="AKB31" s="502"/>
      <c r="AKC31" s="502"/>
      <c r="AKD31" s="502"/>
      <c r="AKE31" s="502"/>
      <c r="AKF31" s="502"/>
      <c r="AKG31" s="502"/>
      <c r="AKH31" s="502"/>
      <c r="AKI31" s="502"/>
      <c r="AKJ31" s="502"/>
      <c r="AKK31" s="502"/>
      <c r="AKL31" s="502"/>
      <c r="AKM31" s="502"/>
      <c r="AKN31" s="502"/>
      <c r="AKO31" s="502"/>
      <c r="AKP31" s="502"/>
      <c r="AKQ31" s="502"/>
      <c r="AKR31" s="502"/>
      <c r="AKS31" s="502"/>
      <c r="AKT31" s="502"/>
      <c r="AKU31" s="502"/>
      <c r="AKV31" s="502"/>
      <c r="AKW31" s="502"/>
      <c r="AKX31" s="502"/>
      <c r="AKY31" s="502"/>
      <c r="AKZ31" s="502"/>
      <c r="ALA31" s="502"/>
      <c r="ALB31" s="502"/>
      <c r="ALC31" s="502"/>
      <c r="ALD31" s="502"/>
      <c r="ALE31" s="502"/>
      <c r="ALF31" s="502"/>
      <c r="ALG31" s="502"/>
      <c r="ALH31" s="502"/>
      <c r="ALI31" s="502"/>
      <c r="ALJ31" s="502"/>
      <c r="ALK31" s="502"/>
      <c r="ALL31" s="502"/>
      <c r="ALM31" s="502"/>
      <c r="ALN31" s="502"/>
      <c r="ALO31" s="502"/>
      <c r="ALP31" s="502"/>
      <c r="ALQ31" s="502"/>
      <c r="ALR31" s="502"/>
      <c r="ALS31" s="502"/>
      <c r="ALT31" s="502"/>
      <c r="ALU31" s="502"/>
      <c r="ALV31" s="502"/>
      <c r="ALW31" s="502"/>
      <c r="ALX31" s="502"/>
      <c r="ALY31" s="502"/>
      <c r="ALZ31" s="502"/>
      <c r="AMA31" s="502"/>
      <c r="AMB31" s="502"/>
      <c r="AMC31" s="502"/>
      <c r="AMD31" s="502"/>
      <c r="AME31" s="502"/>
      <c r="AMF31" s="502"/>
      <c r="AMG31" s="502"/>
      <c r="AMH31" s="502"/>
      <c r="AMI31" s="502"/>
      <c r="AMJ31" s="502"/>
      <c r="AMK31" s="502"/>
      <c r="AML31" s="502"/>
      <c r="AMM31" s="502"/>
      <c r="AMN31" s="502"/>
      <c r="AMO31" s="502"/>
      <c r="AMP31" s="502"/>
      <c r="AMQ31" s="502"/>
      <c r="AMR31" s="502"/>
      <c r="AMS31" s="502"/>
      <c r="AMT31" s="502"/>
      <c r="AMU31" s="502"/>
      <c r="AMV31" s="502"/>
      <c r="AMW31" s="502"/>
      <c r="AMX31" s="502"/>
      <c r="AMY31" s="502"/>
      <c r="AMZ31" s="502"/>
      <c r="ANA31" s="502"/>
      <c r="ANB31" s="502"/>
      <c r="ANC31" s="502"/>
      <c r="AND31" s="502"/>
      <c r="ANE31" s="502"/>
      <c r="ANF31" s="502"/>
      <c r="ANG31" s="502"/>
      <c r="ANH31" s="502"/>
      <c r="ANI31" s="502"/>
      <c r="ANJ31" s="502"/>
      <c r="ANK31" s="502"/>
      <c r="ANL31" s="502"/>
      <c r="ANM31" s="502"/>
      <c r="ANN31" s="502"/>
      <c r="ANO31" s="502"/>
      <c r="ANP31" s="502"/>
      <c r="ANQ31" s="502"/>
      <c r="ANR31" s="502"/>
      <c r="ANS31" s="502"/>
      <c r="ANT31" s="502"/>
      <c r="ANU31" s="502"/>
      <c r="ANV31" s="502"/>
      <c r="ANW31" s="502"/>
      <c r="ANX31" s="502"/>
      <c r="ANY31" s="502"/>
      <c r="ANZ31" s="502"/>
      <c r="AOA31" s="502"/>
      <c r="AOB31" s="502"/>
      <c r="AOC31" s="502"/>
      <c r="AOD31" s="502"/>
      <c r="AOE31" s="502"/>
      <c r="AOF31" s="502"/>
      <c r="AOG31" s="502"/>
      <c r="AOH31" s="502"/>
      <c r="AOI31" s="502"/>
      <c r="AOJ31" s="502"/>
      <c r="AOK31" s="502"/>
      <c r="AOL31" s="502"/>
      <c r="AOM31" s="502"/>
      <c r="AON31" s="502"/>
      <c r="AOO31" s="502"/>
      <c r="AOP31" s="502"/>
      <c r="AOQ31" s="502"/>
      <c r="AOR31" s="502"/>
      <c r="AOS31" s="502"/>
      <c r="AOT31" s="502"/>
      <c r="AOU31" s="502"/>
      <c r="AOV31" s="502"/>
      <c r="AOW31" s="502"/>
      <c r="AOX31" s="502"/>
      <c r="AOY31" s="502"/>
      <c r="AOZ31" s="502"/>
      <c r="APA31" s="502"/>
      <c r="APB31" s="502"/>
      <c r="APC31" s="502"/>
      <c r="APD31" s="502"/>
      <c r="APE31" s="502"/>
      <c r="APF31" s="502"/>
      <c r="APG31" s="502"/>
      <c r="APH31" s="502"/>
      <c r="API31" s="502"/>
      <c r="APJ31" s="502"/>
      <c r="APK31" s="502"/>
      <c r="APL31" s="502"/>
      <c r="APM31" s="502"/>
      <c r="APN31" s="502"/>
      <c r="APO31" s="502"/>
      <c r="APP31" s="502"/>
      <c r="APQ31" s="502"/>
      <c r="APR31" s="502"/>
      <c r="APS31" s="502"/>
      <c r="APT31" s="502"/>
      <c r="APU31" s="502"/>
      <c r="APV31" s="502"/>
      <c r="APW31" s="502"/>
      <c r="APX31" s="502"/>
      <c r="APY31" s="502"/>
      <c r="APZ31" s="502"/>
      <c r="AQA31" s="502"/>
      <c r="AQB31" s="502"/>
      <c r="AQC31" s="502"/>
      <c r="AQD31" s="502"/>
      <c r="AQE31" s="502"/>
      <c r="AQF31" s="502"/>
      <c r="AQG31" s="502"/>
      <c r="AQH31" s="502"/>
      <c r="AQI31" s="502"/>
      <c r="AQJ31" s="502"/>
      <c r="AQK31" s="502"/>
      <c r="AQL31" s="502"/>
      <c r="AQM31" s="502"/>
      <c r="AQN31" s="502"/>
      <c r="AQO31" s="502"/>
      <c r="AQP31" s="502"/>
      <c r="AQQ31" s="502"/>
      <c r="AQR31" s="502"/>
      <c r="AQS31" s="502"/>
      <c r="AQT31" s="502"/>
      <c r="AQU31" s="502"/>
      <c r="AQV31" s="502"/>
      <c r="AQW31" s="502"/>
      <c r="AQX31" s="502"/>
      <c r="AQY31" s="502"/>
      <c r="AQZ31" s="502"/>
      <c r="ARA31" s="502"/>
      <c r="ARB31" s="502"/>
      <c r="ARC31" s="502"/>
      <c r="ARD31" s="502"/>
      <c r="ARE31" s="502"/>
      <c r="ARF31" s="502"/>
      <c r="ARG31" s="502"/>
      <c r="ARH31" s="502"/>
      <c r="ARI31" s="502"/>
      <c r="ARJ31" s="502"/>
      <c r="ARK31" s="502"/>
      <c r="ARL31" s="502"/>
      <c r="ARM31" s="502"/>
      <c r="ARN31" s="502"/>
      <c r="ARO31" s="502"/>
      <c r="ARP31" s="502"/>
      <c r="ARQ31" s="502"/>
      <c r="ARR31" s="502"/>
      <c r="ARS31" s="502"/>
      <c r="ART31" s="502"/>
      <c r="ARU31" s="502"/>
      <c r="ARV31" s="502"/>
      <c r="ARW31" s="502"/>
      <c r="ARX31" s="502"/>
      <c r="ARY31" s="502"/>
      <c r="ARZ31" s="502"/>
      <c r="ASA31" s="502"/>
      <c r="ASB31" s="502"/>
      <c r="ASC31" s="502"/>
      <c r="ASD31" s="502"/>
      <c r="ASE31" s="502"/>
      <c r="ASF31" s="502"/>
      <c r="ASG31" s="502"/>
      <c r="ASH31" s="502"/>
      <c r="ASI31" s="502"/>
      <c r="ASJ31" s="502"/>
      <c r="ASK31" s="502"/>
      <c r="ASL31" s="502"/>
      <c r="ASM31" s="502"/>
      <c r="ASN31" s="502"/>
      <c r="ASO31" s="502"/>
      <c r="ASP31" s="502"/>
      <c r="ASQ31" s="502"/>
      <c r="ASR31" s="502"/>
      <c r="ASS31" s="502"/>
      <c r="AST31" s="502"/>
      <c r="ASU31" s="502"/>
      <c r="ASV31" s="502"/>
      <c r="ASW31" s="502"/>
      <c r="ASX31" s="502"/>
      <c r="ASY31" s="502"/>
      <c r="ASZ31" s="502"/>
      <c r="ATA31" s="502"/>
      <c r="ATB31" s="502"/>
      <c r="ATC31" s="502"/>
      <c r="ATD31" s="502"/>
      <c r="ATE31" s="502"/>
      <c r="ATF31" s="502"/>
      <c r="ATG31" s="502"/>
      <c r="ATH31" s="502"/>
      <c r="ATI31" s="502"/>
      <c r="ATJ31" s="502"/>
      <c r="ATK31" s="502"/>
      <c r="ATL31" s="502"/>
      <c r="ATM31" s="502"/>
      <c r="ATN31" s="502"/>
      <c r="ATO31" s="502"/>
      <c r="ATP31" s="502"/>
      <c r="ATQ31" s="502"/>
      <c r="ATR31" s="502"/>
      <c r="ATS31" s="502"/>
      <c r="ATT31" s="502"/>
      <c r="ATU31" s="502"/>
      <c r="ATV31" s="502"/>
      <c r="ATW31" s="502"/>
      <c r="ATX31" s="502"/>
      <c r="ATY31" s="502"/>
      <c r="ATZ31" s="502"/>
      <c r="AUA31" s="502"/>
      <c r="AUB31" s="502"/>
      <c r="AUC31" s="502"/>
      <c r="AUD31" s="502"/>
      <c r="AUE31" s="502"/>
      <c r="AUF31" s="502"/>
      <c r="AUG31" s="502"/>
      <c r="AUH31" s="502"/>
      <c r="AUI31" s="502"/>
      <c r="AUJ31" s="502"/>
      <c r="AUK31" s="502"/>
      <c r="AUL31" s="502"/>
      <c r="AUM31" s="502"/>
      <c r="AUN31" s="502"/>
      <c r="AUO31" s="502"/>
      <c r="AUP31" s="502"/>
      <c r="AUQ31" s="502"/>
      <c r="AUR31" s="502"/>
      <c r="AUS31" s="502"/>
      <c r="AUT31" s="502"/>
      <c r="AUU31" s="502"/>
      <c r="AUV31" s="502"/>
      <c r="AUW31" s="502"/>
      <c r="AUX31" s="502"/>
      <c r="AUY31" s="502"/>
      <c r="AUZ31" s="502"/>
      <c r="AVA31" s="502"/>
      <c r="AVB31" s="502"/>
      <c r="AVC31" s="502"/>
      <c r="AVD31" s="502"/>
      <c r="AVE31" s="502"/>
      <c r="AVF31" s="502"/>
      <c r="AVG31" s="502"/>
      <c r="AVH31" s="502"/>
      <c r="AVI31" s="502"/>
      <c r="AVJ31" s="502"/>
      <c r="AVK31" s="502"/>
      <c r="AVL31" s="502"/>
      <c r="AVM31" s="502"/>
      <c r="AVN31" s="502"/>
      <c r="AVO31" s="502"/>
      <c r="AVP31" s="502"/>
      <c r="AVQ31" s="502"/>
      <c r="AVR31" s="502"/>
      <c r="AVS31" s="502"/>
      <c r="AVT31" s="502"/>
      <c r="AVU31" s="502"/>
      <c r="AVV31" s="502"/>
      <c r="AVW31" s="502"/>
      <c r="AVX31" s="502"/>
      <c r="AVY31" s="502"/>
      <c r="AVZ31" s="502"/>
      <c r="AWA31" s="502"/>
      <c r="AWB31" s="502"/>
      <c r="AWC31" s="502"/>
      <c r="AWD31" s="502"/>
      <c r="AWE31" s="502"/>
      <c r="AWF31" s="502"/>
      <c r="AWG31" s="502"/>
      <c r="AWH31" s="502"/>
      <c r="AWI31" s="502"/>
      <c r="AWJ31" s="502"/>
      <c r="AWK31" s="502"/>
      <c r="AWL31" s="502"/>
      <c r="AWM31" s="502"/>
      <c r="AWN31" s="502"/>
      <c r="AWO31" s="502"/>
      <c r="AWP31" s="502"/>
      <c r="AWQ31" s="502"/>
      <c r="AWR31" s="502"/>
      <c r="AWS31" s="502"/>
      <c r="AWT31" s="502"/>
      <c r="AWU31" s="502"/>
      <c r="AWV31" s="502"/>
      <c r="AWW31" s="502"/>
      <c r="AWX31" s="502"/>
      <c r="AWY31" s="502"/>
      <c r="AWZ31" s="502"/>
      <c r="AXA31" s="502"/>
      <c r="AXB31" s="502"/>
      <c r="AXC31" s="502"/>
      <c r="AXD31" s="502"/>
      <c r="AXE31" s="502"/>
      <c r="AXF31" s="502"/>
      <c r="AXG31" s="502"/>
      <c r="AXH31" s="502"/>
      <c r="AXI31" s="502"/>
      <c r="AXJ31" s="502"/>
      <c r="AXK31" s="502"/>
      <c r="AXL31" s="502"/>
      <c r="AXM31" s="502"/>
      <c r="AXN31" s="502"/>
      <c r="AXO31" s="502"/>
      <c r="AXP31" s="502"/>
      <c r="AXQ31" s="502"/>
      <c r="AXR31" s="502"/>
      <c r="AXS31" s="502"/>
      <c r="AXT31" s="502"/>
      <c r="AXU31" s="502"/>
      <c r="AXV31" s="502"/>
      <c r="AXW31" s="502"/>
      <c r="AXX31" s="502"/>
      <c r="AXY31" s="502"/>
      <c r="AXZ31" s="502"/>
      <c r="AYA31" s="502"/>
      <c r="AYB31" s="502"/>
      <c r="AYC31" s="502"/>
      <c r="AYD31" s="502"/>
      <c r="AYE31" s="502"/>
      <c r="AYF31" s="502"/>
      <c r="AYG31" s="502"/>
      <c r="AYH31" s="502"/>
      <c r="AYI31" s="502"/>
      <c r="AYJ31" s="502"/>
      <c r="AYK31" s="502"/>
      <c r="AYL31" s="502"/>
      <c r="AYM31" s="502"/>
      <c r="AYN31" s="502"/>
      <c r="AYO31" s="502"/>
      <c r="AYP31" s="502"/>
      <c r="AYQ31" s="502"/>
      <c r="AYR31" s="502"/>
      <c r="AYS31" s="502"/>
      <c r="AYT31" s="502"/>
      <c r="AYU31" s="502"/>
      <c r="AYV31" s="502"/>
      <c r="AYW31" s="502"/>
      <c r="AYX31" s="502"/>
      <c r="AYY31" s="502"/>
      <c r="AYZ31" s="502"/>
      <c r="AZA31" s="502"/>
      <c r="AZB31" s="502"/>
      <c r="AZC31" s="502"/>
      <c r="AZD31" s="502"/>
      <c r="AZE31" s="502"/>
      <c r="AZF31" s="502"/>
      <c r="AZG31" s="502"/>
      <c r="AZH31" s="502"/>
      <c r="AZI31" s="502"/>
      <c r="AZJ31" s="502"/>
      <c r="AZK31" s="502"/>
      <c r="AZL31" s="502"/>
      <c r="AZM31" s="502"/>
      <c r="AZN31" s="502"/>
      <c r="AZO31" s="502"/>
      <c r="AZP31" s="502"/>
      <c r="AZQ31" s="502"/>
      <c r="AZR31" s="502"/>
      <c r="AZS31" s="502"/>
      <c r="AZT31" s="502"/>
      <c r="AZU31" s="502"/>
      <c r="AZV31" s="502"/>
      <c r="AZW31" s="502"/>
      <c r="AZX31" s="502"/>
      <c r="AZY31" s="502"/>
      <c r="AZZ31" s="502"/>
      <c r="BAA31" s="502"/>
      <c r="BAB31" s="502"/>
      <c r="BAC31" s="502"/>
      <c r="BAD31" s="502"/>
      <c r="BAE31" s="502"/>
      <c r="BAF31" s="502"/>
      <c r="BAG31" s="502"/>
      <c r="BAH31" s="502"/>
      <c r="BAI31" s="502"/>
      <c r="BAJ31" s="502"/>
      <c r="BAK31" s="502"/>
      <c r="BAL31" s="502"/>
      <c r="BAM31" s="502"/>
      <c r="BAN31" s="502"/>
      <c r="BAO31" s="502"/>
      <c r="BAP31" s="502"/>
      <c r="BAQ31" s="502"/>
      <c r="BAR31" s="502"/>
      <c r="BAS31" s="502"/>
      <c r="BAT31" s="502"/>
      <c r="BAU31" s="502"/>
      <c r="BAV31" s="502"/>
      <c r="BAW31" s="502"/>
      <c r="BAX31" s="502"/>
      <c r="BAY31" s="502"/>
      <c r="BAZ31" s="502"/>
      <c r="BBA31" s="502"/>
      <c r="BBB31" s="502"/>
      <c r="BBC31" s="502"/>
      <c r="BBD31" s="502"/>
      <c r="BBE31" s="502"/>
      <c r="BBF31" s="502"/>
      <c r="BBG31" s="502"/>
      <c r="BBH31" s="502"/>
      <c r="BBI31" s="502"/>
      <c r="BBJ31" s="502"/>
      <c r="BBK31" s="502"/>
      <c r="BBL31" s="502"/>
      <c r="BBM31" s="502"/>
      <c r="BBN31" s="502"/>
      <c r="BBO31" s="502"/>
      <c r="BBP31" s="502"/>
      <c r="BBQ31" s="502"/>
      <c r="BBR31" s="502"/>
      <c r="BBS31" s="502"/>
      <c r="BBT31" s="502"/>
      <c r="BBU31" s="502"/>
      <c r="BBV31" s="502"/>
      <c r="BBW31" s="502"/>
      <c r="BBX31" s="502"/>
      <c r="BBY31" s="502"/>
      <c r="BBZ31" s="502"/>
      <c r="BCA31" s="502"/>
      <c r="BCB31" s="502"/>
      <c r="BCC31" s="502"/>
      <c r="BCD31" s="502"/>
      <c r="BCE31" s="502"/>
      <c r="BCF31" s="502"/>
      <c r="BCG31" s="502"/>
      <c r="BCH31" s="502"/>
      <c r="BCI31" s="502"/>
      <c r="BCJ31" s="502"/>
      <c r="BCK31" s="502"/>
      <c r="BCL31" s="502"/>
      <c r="BCM31" s="502"/>
      <c r="BCN31" s="502"/>
      <c r="BCO31" s="502"/>
      <c r="BCP31" s="502"/>
      <c r="BCQ31" s="502"/>
      <c r="BCR31" s="502"/>
      <c r="BCS31" s="502"/>
      <c r="BCT31" s="502"/>
      <c r="BCU31" s="502"/>
      <c r="BCV31" s="502"/>
      <c r="BCW31" s="502"/>
      <c r="BCX31" s="502"/>
      <c r="BCY31" s="502"/>
      <c r="BCZ31" s="502"/>
      <c r="BDA31" s="502"/>
      <c r="BDB31" s="502"/>
      <c r="BDC31" s="502"/>
      <c r="BDD31" s="502"/>
      <c r="BDE31" s="502"/>
      <c r="BDF31" s="502"/>
      <c r="BDG31" s="502"/>
      <c r="BDH31" s="502"/>
      <c r="BDI31" s="502"/>
      <c r="BDJ31" s="502"/>
      <c r="BDK31" s="502"/>
      <c r="BDL31" s="502"/>
      <c r="BDM31" s="502"/>
      <c r="BDN31" s="502"/>
      <c r="BDO31" s="502"/>
      <c r="BDP31" s="502"/>
      <c r="BDQ31" s="502"/>
      <c r="BDR31" s="502"/>
      <c r="BDS31" s="502"/>
      <c r="BDT31" s="502"/>
      <c r="BDU31" s="502"/>
      <c r="BDV31" s="502"/>
      <c r="BDW31" s="502"/>
      <c r="BDX31" s="502"/>
      <c r="BDY31" s="502"/>
      <c r="BDZ31" s="502"/>
      <c r="BEA31" s="502"/>
      <c r="BEB31" s="502"/>
      <c r="BEC31" s="502"/>
      <c r="BED31" s="502"/>
      <c r="BEE31" s="502"/>
      <c r="BEF31" s="502"/>
      <c r="BEG31" s="502"/>
      <c r="BEH31" s="502"/>
      <c r="BEI31" s="502"/>
      <c r="BEJ31" s="502"/>
      <c r="BEK31" s="502"/>
      <c r="BEL31" s="502"/>
      <c r="BEM31" s="502"/>
      <c r="BEN31" s="502"/>
      <c r="BEO31" s="502"/>
      <c r="BEP31" s="502"/>
      <c r="BEQ31" s="502"/>
      <c r="BER31" s="502"/>
      <c r="BES31" s="502"/>
      <c r="BET31" s="502"/>
      <c r="BEU31" s="502"/>
      <c r="BEV31" s="502"/>
      <c r="BEW31" s="502"/>
      <c r="BEX31" s="502"/>
      <c r="BEY31" s="502"/>
      <c r="BEZ31" s="502"/>
      <c r="BFA31" s="502"/>
      <c r="BFB31" s="502"/>
      <c r="BFC31" s="502"/>
      <c r="BFD31" s="502"/>
      <c r="BFE31" s="502"/>
      <c r="BFF31" s="502"/>
      <c r="BFG31" s="502"/>
      <c r="BFH31" s="502"/>
      <c r="BFI31" s="502"/>
      <c r="BFJ31" s="502"/>
      <c r="BFK31" s="502"/>
      <c r="BFL31" s="502"/>
      <c r="BFM31" s="502"/>
      <c r="BFN31" s="502"/>
      <c r="BFO31" s="502"/>
      <c r="BFP31" s="502"/>
      <c r="BFQ31" s="502"/>
      <c r="BFR31" s="502"/>
      <c r="BFS31" s="502"/>
      <c r="BFT31" s="502"/>
      <c r="BFU31" s="502"/>
      <c r="BFV31" s="502"/>
      <c r="BFW31" s="502"/>
      <c r="BFX31" s="502"/>
      <c r="BFY31" s="502"/>
      <c r="BFZ31" s="502"/>
      <c r="BGA31" s="502"/>
      <c r="BGB31" s="502"/>
      <c r="BGC31" s="502"/>
      <c r="BGD31" s="502"/>
      <c r="BGE31" s="502"/>
      <c r="BGF31" s="502"/>
      <c r="BGG31" s="502"/>
      <c r="BGH31" s="502"/>
      <c r="BGI31" s="502"/>
      <c r="BGJ31" s="502"/>
      <c r="BGK31" s="502"/>
      <c r="BGL31" s="502"/>
      <c r="BGM31" s="502"/>
      <c r="BGN31" s="502"/>
      <c r="BGO31" s="502"/>
      <c r="BGP31" s="502"/>
      <c r="BGQ31" s="502"/>
      <c r="BGR31" s="502"/>
      <c r="BGS31" s="502"/>
      <c r="BGT31" s="502"/>
      <c r="BGU31" s="502"/>
      <c r="BGV31" s="502"/>
      <c r="BGW31" s="502"/>
      <c r="BGX31" s="502"/>
      <c r="BGY31" s="502"/>
      <c r="BGZ31" s="502"/>
      <c r="BHA31" s="502"/>
      <c r="BHB31" s="502"/>
      <c r="BHC31" s="502"/>
      <c r="BHD31" s="502"/>
      <c r="BHE31" s="502"/>
      <c r="BHF31" s="502"/>
      <c r="BHG31" s="502"/>
      <c r="BHH31" s="502"/>
      <c r="BHI31" s="502"/>
      <c r="BHJ31" s="502"/>
      <c r="BHK31" s="502"/>
      <c r="BHL31" s="502"/>
      <c r="BHM31" s="502"/>
      <c r="BHN31" s="502"/>
      <c r="BHO31" s="502"/>
      <c r="BHP31" s="502"/>
      <c r="BHQ31" s="502"/>
      <c r="BHR31" s="502"/>
      <c r="BHS31" s="502"/>
      <c r="BHT31" s="502"/>
      <c r="BHU31" s="502"/>
      <c r="BHV31" s="502"/>
      <c r="BHW31" s="502"/>
      <c r="BHX31" s="502"/>
      <c r="BHY31" s="502"/>
      <c r="BHZ31" s="502"/>
      <c r="BIA31" s="502"/>
      <c r="BIB31" s="502"/>
      <c r="BIC31" s="502"/>
      <c r="BID31" s="502"/>
      <c r="BIE31" s="502"/>
      <c r="BIF31" s="502"/>
      <c r="BIG31" s="502"/>
      <c r="BIH31" s="502"/>
      <c r="BII31" s="502"/>
      <c r="BIJ31" s="502"/>
      <c r="BIK31" s="502"/>
      <c r="BIL31" s="502"/>
      <c r="BIM31" s="502"/>
      <c r="BIN31" s="502"/>
      <c r="BIO31" s="502"/>
      <c r="BIP31" s="502"/>
      <c r="BIQ31" s="502"/>
      <c r="BIR31" s="502"/>
      <c r="BIS31" s="502"/>
      <c r="BIT31" s="502"/>
      <c r="BIU31" s="502"/>
      <c r="BIV31" s="502"/>
      <c r="BIW31" s="502"/>
      <c r="BIX31" s="502"/>
      <c r="BIY31" s="502"/>
      <c r="BIZ31" s="502"/>
      <c r="BJA31" s="502"/>
      <c r="BJB31" s="502"/>
      <c r="BJC31" s="502"/>
      <c r="BJD31" s="502"/>
      <c r="BJE31" s="502"/>
      <c r="BJF31" s="502"/>
      <c r="BJG31" s="502"/>
      <c r="BJH31" s="502"/>
      <c r="BJI31" s="502"/>
      <c r="BJJ31" s="502"/>
      <c r="BJK31" s="502"/>
      <c r="BJL31" s="502"/>
      <c r="BJM31" s="502"/>
      <c r="BJN31" s="502"/>
      <c r="BJO31" s="502"/>
      <c r="BJP31" s="502"/>
      <c r="BJQ31" s="502"/>
      <c r="BJR31" s="502"/>
      <c r="BJS31" s="502"/>
      <c r="BJT31" s="502"/>
      <c r="BJU31" s="502"/>
      <c r="BJV31" s="502"/>
      <c r="BJW31" s="502"/>
      <c r="BJX31" s="502"/>
      <c r="BJY31" s="502"/>
      <c r="BJZ31" s="502"/>
      <c r="BKA31" s="502"/>
      <c r="BKB31" s="502"/>
      <c r="BKC31" s="502"/>
      <c r="BKD31" s="502"/>
      <c r="BKE31" s="502"/>
      <c r="BKF31" s="502"/>
      <c r="BKG31" s="502"/>
      <c r="BKH31" s="502"/>
      <c r="BKI31" s="502"/>
      <c r="BKJ31" s="502"/>
      <c r="BKK31" s="502"/>
      <c r="BKL31" s="502"/>
      <c r="BKM31" s="502"/>
      <c r="BKN31" s="502"/>
      <c r="BKO31" s="502"/>
      <c r="BKP31" s="502"/>
      <c r="BKQ31" s="502"/>
      <c r="BKR31" s="502"/>
      <c r="BKS31" s="502"/>
      <c r="BKT31" s="502"/>
      <c r="BKU31" s="502"/>
      <c r="BKV31" s="502"/>
      <c r="BKW31" s="502"/>
      <c r="BKX31" s="502"/>
      <c r="BKY31" s="502"/>
      <c r="BKZ31" s="502"/>
      <c r="BLA31" s="502"/>
      <c r="BLB31" s="502"/>
      <c r="BLC31" s="502"/>
      <c r="BLD31" s="502"/>
      <c r="BLE31" s="502"/>
      <c r="BLF31" s="502"/>
      <c r="BLG31" s="502"/>
      <c r="BLH31" s="502"/>
      <c r="BLI31" s="502"/>
      <c r="BLJ31" s="502"/>
      <c r="BLK31" s="502"/>
      <c r="BLL31" s="502"/>
      <c r="BLM31" s="502"/>
      <c r="BLN31" s="502"/>
      <c r="BLO31" s="502"/>
      <c r="BLP31" s="502"/>
      <c r="BLQ31" s="502"/>
      <c r="BLR31" s="502"/>
      <c r="BLS31" s="502"/>
      <c r="BLT31" s="502"/>
      <c r="BLU31" s="502"/>
      <c r="BLV31" s="502"/>
      <c r="BLW31" s="502"/>
      <c r="BLX31" s="502"/>
      <c r="BLY31" s="502"/>
      <c r="BLZ31" s="502"/>
      <c r="BMA31" s="502"/>
      <c r="BMB31" s="502"/>
      <c r="BMC31" s="502"/>
      <c r="BMD31" s="502"/>
      <c r="BME31" s="502"/>
      <c r="BMF31" s="502"/>
      <c r="BMG31" s="502"/>
      <c r="BMH31" s="502"/>
      <c r="BMI31" s="502"/>
      <c r="BMJ31" s="502"/>
      <c r="BMK31" s="502"/>
      <c r="BML31" s="502"/>
      <c r="BMM31" s="502"/>
      <c r="BMN31" s="502"/>
      <c r="BMO31" s="502"/>
      <c r="BMP31" s="502"/>
      <c r="BMQ31" s="502"/>
      <c r="BMR31" s="502"/>
      <c r="BMS31" s="502"/>
      <c r="BMT31" s="502"/>
      <c r="BMU31" s="502"/>
      <c r="BMV31" s="502"/>
      <c r="BMW31" s="502"/>
      <c r="BMX31" s="502"/>
      <c r="BMY31" s="502"/>
      <c r="BMZ31" s="502"/>
      <c r="BNA31" s="502"/>
      <c r="BNB31" s="502"/>
      <c r="BNC31" s="502"/>
      <c r="BND31" s="502"/>
      <c r="BNE31" s="502"/>
      <c r="BNF31" s="502"/>
      <c r="BNG31" s="502"/>
      <c r="BNH31" s="502"/>
      <c r="BNI31" s="502"/>
      <c r="BNJ31" s="502"/>
      <c r="BNK31" s="502"/>
      <c r="BNL31" s="502"/>
      <c r="BNM31" s="502"/>
      <c r="BNN31" s="502"/>
      <c r="BNO31" s="502"/>
      <c r="BNP31" s="502"/>
      <c r="BNQ31" s="502"/>
      <c r="BNR31" s="502"/>
      <c r="BNS31" s="502"/>
      <c r="BNT31" s="502"/>
      <c r="BNU31" s="502"/>
      <c r="BNV31" s="502"/>
      <c r="BNW31" s="502"/>
      <c r="BNX31" s="502"/>
      <c r="BNY31" s="502"/>
      <c r="BNZ31" s="502"/>
      <c r="BOA31" s="502"/>
      <c r="BOB31" s="502"/>
      <c r="BOC31" s="502"/>
      <c r="BOD31" s="502"/>
      <c r="BOE31" s="502"/>
      <c r="BOF31" s="502"/>
      <c r="BOG31" s="502"/>
      <c r="BOH31" s="502"/>
      <c r="BOI31" s="502"/>
      <c r="BOJ31" s="502"/>
      <c r="BOK31" s="502"/>
      <c r="BOL31" s="502"/>
      <c r="BOM31" s="502"/>
      <c r="BON31" s="502"/>
      <c r="BOO31" s="502"/>
      <c r="BOP31" s="502"/>
      <c r="BOQ31" s="502"/>
      <c r="BOR31" s="502"/>
      <c r="BOS31" s="502"/>
      <c r="BOT31" s="502"/>
      <c r="BOU31" s="502"/>
      <c r="BOV31" s="502"/>
      <c r="BOW31" s="502"/>
      <c r="BOX31" s="502"/>
      <c r="BOY31" s="502"/>
      <c r="BOZ31" s="502"/>
      <c r="BPA31" s="502"/>
      <c r="BPB31" s="502"/>
      <c r="BPC31" s="502"/>
      <c r="BPD31" s="502"/>
      <c r="BPE31" s="502"/>
      <c r="BPF31" s="502"/>
      <c r="BPG31" s="502"/>
      <c r="BPH31" s="502"/>
      <c r="BPI31" s="502"/>
      <c r="BPJ31" s="502"/>
      <c r="BPK31" s="502"/>
      <c r="BPL31" s="502"/>
      <c r="BPM31" s="502"/>
      <c r="BPN31" s="502"/>
      <c r="BPO31" s="502"/>
      <c r="BPP31" s="502"/>
      <c r="BPQ31" s="502"/>
      <c r="BPR31" s="502"/>
      <c r="BPS31" s="502"/>
      <c r="BPT31" s="502"/>
      <c r="BPU31" s="502"/>
      <c r="BPV31" s="502"/>
      <c r="BPW31" s="502"/>
      <c r="BPX31" s="502"/>
      <c r="BPY31" s="502"/>
      <c r="BPZ31" s="502"/>
      <c r="BQA31" s="502"/>
      <c r="BQB31" s="502"/>
      <c r="BQC31" s="502"/>
      <c r="BQD31" s="502"/>
      <c r="BQE31" s="502"/>
      <c r="BQF31" s="502"/>
      <c r="BQG31" s="502"/>
      <c r="BQH31" s="502"/>
      <c r="BQI31" s="502"/>
      <c r="BQJ31" s="502"/>
      <c r="BQK31" s="502"/>
      <c r="BQL31" s="502"/>
      <c r="BQM31" s="502"/>
      <c r="BQN31" s="502"/>
      <c r="BQO31" s="502"/>
      <c r="BQP31" s="502"/>
      <c r="BQQ31" s="502"/>
      <c r="BQR31" s="502"/>
      <c r="BQS31" s="502"/>
      <c r="BQT31" s="502"/>
      <c r="BQU31" s="502"/>
      <c r="BQV31" s="502"/>
      <c r="BQW31" s="502"/>
      <c r="BQX31" s="502"/>
      <c r="BQY31" s="502"/>
      <c r="BQZ31" s="502"/>
      <c r="BRA31" s="502"/>
      <c r="BRB31" s="502"/>
      <c r="BRC31" s="502"/>
      <c r="BRD31" s="502"/>
      <c r="BRE31" s="502"/>
      <c r="BRF31" s="502"/>
      <c r="BRG31" s="502"/>
      <c r="BRH31" s="502"/>
      <c r="BRI31" s="502"/>
      <c r="BRJ31" s="502"/>
      <c r="BRK31" s="502"/>
      <c r="BRL31" s="502"/>
      <c r="BRM31" s="502"/>
      <c r="BRN31" s="502"/>
      <c r="BRO31" s="502"/>
      <c r="BRP31" s="502"/>
      <c r="BRQ31" s="502"/>
      <c r="BRR31" s="502"/>
      <c r="BRS31" s="502"/>
      <c r="BRT31" s="502"/>
      <c r="BRU31" s="502"/>
      <c r="BRV31" s="502"/>
      <c r="BRW31" s="502"/>
      <c r="BRX31" s="502"/>
      <c r="BRY31" s="502"/>
      <c r="BRZ31" s="502"/>
      <c r="BSA31" s="502"/>
      <c r="BSB31" s="502"/>
      <c r="BSC31" s="502"/>
      <c r="BSD31" s="502"/>
      <c r="BSE31" s="502"/>
      <c r="BSF31" s="502"/>
      <c r="BSG31" s="502"/>
      <c r="BSH31" s="502"/>
      <c r="BSI31" s="502"/>
      <c r="BSJ31" s="502"/>
      <c r="BSK31" s="502"/>
      <c r="BSL31" s="502"/>
      <c r="BSM31" s="502"/>
      <c r="BSN31" s="502"/>
      <c r="BSO31" s="502"/>
      <c r="BSP31" s="502"/>
      <c r="BSQ31" s="502"/>
      <c r="BSR31" s="502"/>
      <c r="BSS31" s="502"/>
      <c r="BST31" s="502"/>
      <c r="BSU31" s="502"/>
      <c r="BSV31" s="502"/>
      <c r="BSW31" s="502"/>
      <c r="BSX31" s="502"/>
      <c r="BSY31" s="502"/>
      <c r="BSZ31" s="502"/>
      <c r="BTA31" s="502"/>
      <c r="BTB31" s="502"/>
      <c r="BTC31" s="502"/>
      <c r="BTD31" s="502"/>
      <c r="BTE31" s="502"/>
      <c r="BTF31" s="502"/>
      <c r="BTG31" s="502"/>
      <c r="BTH31" s="502"/>
      <c r="BTI31" s="502"/>
      <c r="BTJ31" s="502"/>
      <c r="BTK31" s="502"/>
      <c r="BTL31" s="502"/>
      <c r="BTM31" s="502"/>
      <c r="BTN31" s="502"/>
      <c r="BTO31" s="502"/>
      <c r="BTP31" s="502"/>
      <c r="BTQ31" s="502"/>
      <c r="BTR31" s="502"/>
      <c r="BTS31" s="502"/>
      <c r="BTT31" s="502"/>
      <c r="BTU31" s="502"/>
      <c r="BTV31" s="502"/>
      <c r="BTW31" s="502"/>
      <c r="BTX31" s="502"/>
      <c r="BTY31" s="502"/>
      <c r="BTZ31" s="502"/>
      <c r="BUA31" s="502"/>
      <c r="BUB31" s="502"/>
      <c r="BUC31" s="502"/>
      <c r="BUD31" s="502"/>
      <c r="BUE31" s="502"/>
      <c r="BUF31" s="502"/>
      <c r="BUG31" s="502"/>
      <c r="BUH31" s="502"/>
      <c r="BUI31" s="502"/>
      <c r="BUJ31" s="502"/>
      <c r="BUK31" s="502"/>
      <c r="BUL31" s="502"/>
      <c r="BUM31" s="502"/>
      <c r="BUN31" s="502"/>
      <c r="BUO31" s="502"/>
      <c r="BUP31" s="502"/>
      <c r="BUQ31" s="502"/>
      <c r="BUR31" s="502"/>
      <c r="BUS31" s="502"/>
      <c r="BUT31" s="502"/>
      <c r="BUU31" s="502"/>
      <c r="BUV31" s="502"/>
      <c r="BUW31" s="502"/>
      <c r="BUX31" s="502"/>
      <c r="BUY31" s="502"/>
      <c r="BUZ31" s="502"/>
      <c r="BVA31" s="502"/>
      <c r="BVB31" s="502"/>
      <c r="BVC31" s="502"/>
      <c r="BVD31" s="502"/>
      <c r="BVE31" s="502"/>
      <c r="BVF31" s="502"/>
      <c r="BVG31" s="502"/>
      <c r="BVH31" s="502"/>
      <c r="BVI31" s="502"/>
      <c r="BVJ31" s="502"/>
      <c r="BVK31" s="502"/>
      <c r="BVL31" s="502"/>
      <c r="BVM31" s="502"/>
      <c r="BVN31" s="502"/>
      <c r="BVO31" s="502"/>
      <c r="BVP31" s="502"/>
      <c r="BVQ31" s="502"/>
      <c r="BVR31" s="502"/>
      <c r="BVS31" s="502"/>
      <c r="BVT31" s="502"/>
      <c r="BVU31" s="502"/>
      <c r="BVV31" s="502"/>
      <c r="BVW31" s="502"/>
      <c r="BVX31" s="502"/>
      <c r="BVY31" s="502"/>
      <c r="BVZ31" s="502"/>
      <c r="BWA31" s="502"/>
      <c r="BWB31" s="502"/>
      <c r="BWC31" s="502"/>
      <c r="BWD31" s="502"/>
      <c r="BWE31" s="502"/>
      <c r="BWF31" s="502"/>
      <c r="BWG31" s="502"/>
      <c r="BWH31" s="502"/>
      <c r="BWI31" s="502"/>
      <c r="BWJ31" s="502"/>
      <c r="BWK31" s="502"/>
      <c r="BWL31" s="502"/>
      <c r="BWM31" s="502"/>
      <c r="BWN31" s="502"/>
      <c r="BWO31" s="502"/>
      <c r="BWP31" s="502"/>
      <c r="BWQ31" s="502"/>
      <c r="BWR31" s="502"/>
      <c r="BWS31" s="502"/>
      <c r="BWT31" s="502"/>
      <c r="BWU31" s="502"/>
      <c r="BWV31" s="502"/>
      <c r="BWW31" s="502"/>
      <c r="BWX31" s="502"/>
      <c r="BWY31" s="502"/>
      <c r="BWZ31" s="502"/>
      <c r="BXA31" s="502"/>
      <c r="BXB31" s="502"/>
      <c r="BXC31" s="502"/>
      <c r="BXD31" s="502"/>
      <c r="BXE31" s="502"/>
      <c r="BXF31" s="502"/>
      <c r="BXG31" s="502"/>
      <c r="BXH31" s="502"/>
      <c r="BXI31" s="502"/>
      <c r="BXJ31" s="502"/>
      <c r="BXK31" s="502"/>
      <c r="BXL31" s="502"/>
      <c r="BXM31" s="502"/>
      <c r="BXN31" s="502"/>
      <c r="BXO31" s="502"/>
      <c r="BXP31" s="502"/>
      <c r="BXQ31" s="502"/>
      <c r="BXR31" s="502"/>
      <c r="BXS31" s="502"/>
      <c r="BXT31" s="502"/>
      <c r="BXU31" s="502"/>
      <c r="BXV31" s="502"/>
      <c r="BXW31" s="502"/>
      <c r="BXX31" s="502"/>
      <c r="BXY31" s="502"/>
      <c r="BXZ31" s="502"/>
      <c r="BYA31" s="502"/>
      <c r="BYB31" s="502"/>
      <c r="BYC31" s="502"/>
      <c r="BYD31" s="502"/>
      <c r="BYE31" s="502"/>
      <c r="BYF31" s="502"/>
      <c r="BYG31" s="502"/>
      <c r="BYH31" s="502"/>
      <c r="BYI31" s="502"/>
      <c r="BYJ31" s="502"/>
      <c r="BYK31" s="502"/>
      <c r="BYL31" s="502"/>
      <c r="BYM31" s="502"/>
      <c r="BYN31" s="502"/>
      <c r="BYO31" s="502"/>
      <c r="BYP31" s="502"/>
      <c r="BYQ31" s="502"/>
      <c r="BYR31" s="502"/>
      <c r="BYS31" s="502"/>
      <c r="BYT31" s="502"/>
      <c r="BYU31" s="502"/>
      <c r="BYV31" s="502"/>
      <c r="BYW31" s="502"/>
      <c r="BYX31" s="502"/>
      <c r="BYY31" s="502"/>
      <c r="BYZ31" s="502"/>
      <c r="BZA31" s="502"/>
      <c r="BZB31" s="502"/>
      <c r="BZC31" s="502"/>
      <c r="BZD31" s="502"/>
      <c r="BZE31" s="502"/>
      <c r="BZF31" s="502"/>
      <c r="BZG31" s="502"/>
      <c r="BZH31" s="502"/>
      <c r="BZI31" s="502"/>
      <c r="BZJ31" s="502"/>
      <c r="BZK31" s="502"/>
      <c r="BZL31" s="502"/>
      <c r="BZM31" s="502"/>
      <c r="BZN31" s="502"/>
      <c r="BZO31" s="502"/>
      <c r="BZP31" s="502"/>
      <c r="BZQ31" s="502"/>
      <c r="BZR31" s="502"/>
      <c r="BZS31" s="502"/>
      <c r="BZT31" s="502"/>
      <c r="BZU31" s="502"/>
      <c r="BZV31" s="502"/>
      <c r="BZW31" s="502"/>
      <c r="BZX31" s="502"/>
      <c r="BZY31" s="502"/>
      <c r="BZZ31" s="502"/>
      <c r="CAA31" s="502"/>
      <c r="CAB31" s="502"/>
      <c r="CAC31" s="502"/>
      <c r="CAD31" s="502"/>
      <c r="CAE31" s="502"/>
      <c r="CAF31" s="502"/>
      <c r="CAG31" s="502"/>
      <c r="CAH31" s="502"/>
      <c r="CAI31" s="502"/>
      <c r="CAJ31" s="502"/>
      <c r="CAK31" s="502"/>
      <c r="CAL31" s="502"/>
      <c r="CAM31" s="502"/>
      <c r="CAN31" s="502"/>
      <c r="CAO31" s="502"/>
      <c r="CAP31" s="502"/>
      <c r="CAQ31" s="502"/>
      <c r="CAR31" s="502"/>
      <c r="CAS31" s="502"/>
      <c r="CAT31" s="502"/>
      <c r="CAU31" s="502"/>
      <c r="CAV31" s="502"/>
      <c r="CAW31" s="502"/>
      <c r="CAX31" s="502"/>
      <c r="CAY31" s="502"/>
      <c r="CAZ31" s="502"/>
      <c r="CBA31" s="502"/>
      <c r="CBB31" s="502"/>
      <c r="CBC31" s="502"/>
      <c r="CBD31" s="502"/>
      <c r="CBE31" s="502"/>
      <c r="CBF31" s="502"/>
      <c r="CBG31" s="502"/>
      <c r="CBH31" s="502"/>
      <c r="CBI31" s="502"/>
      <c r="CBJ31" s="502"/>
      <c r="CBK31" s="502"/>
      <c r="CBL31" s="502"/>
      <c r="CBM31" s="502"/>
      <c r="CBN31" s="502"/>
      <c r="CBO31" s="502"/>
      <c r="CBP31" s="502"/>
      <c r="CBQ31" s="502"/>
      <c r="CBR31" s="502"/>
      <c r="CBS31" s="502"/>
      <c r="CBT31" s="502"/>
      <c r="CBU31" s="502"/>
      <c r="CBV31" s="502"/>
      <c r="CBW31" s="502"/>
      <c r="CBX31" s="502"/>
      <c r="CBY31" s="502"/>
      <c r="CBZ31" s="502"/>
      <c r="CCA31" s="502"/>
      <c r="CCB31" s="502"/>
      <c r="CCC31" s="502"/>
      <c r="CCD31" s="502"/>
      <c r="CCE31" s="502"/>
      <c r="CCF31" s="502"/>
      <c r="CCG31" s="502"/>
      <c r="CCH31" s="502"/>
      <c r="CCI31" s="502"/>
      <c r="CCJ31" s="502"/>
      <c r="CCK31" s="502"/>
      <c r="CCL31" s="502"/>
      <c r="CCM31" s="502"/>
      <c r="CCN31" s="502"/>
      <c r="CCO31" s="502"/>
      <c r="CCP31" s="502"/>
      <c r="CCQ31" s="502"/>
      <c r="CCR31" s="502"/>
      <c r="CCS31" s="502"/>
      <c r="CCT31" s="502"/>
      <c r="CCU31" s="502"/>
      <c r="CCV31" s="502"/>
      <c r="CCW31" s="502"/>
      <c r="CCX31" s="502"/>
      <c r="CCY31" s="502"/>
      <c r="CCZ31" s="502"/>
      <c r="CDA31" s="502"/>
      <c r="CDB31" s="502"/>
      <c r="CDC31" s="502"/>
      <c r="CDD31" s="502"/>
      <c r="CDE31" s="502"/>
      <c r="CDF31" s="502"/>
      <c r="CDG31" s="502"/>
      <c r="CDH31" s="502"/>
      <c r="CDI31" s="502"/>
      <c r="CDJ31" s="502"/>
      <c r="CDK31" s="502"/>
      <c r="CDL31" s="502"/>
      <c r="CDM31" s="502"/>
      <c r="CDN31" s="502"/>
      <c r="CDO31" s="502"/>
      <c r="CDP31" s="502"/>
      <c r="CDQ31" s="502"/>
      <c r="CDR31" s="502"/>
      <c r="CDS31" s="502"/>
      <c r="CDT31" s="502"/>
      <c r="CDU31" s="502"/>
      <c r="CDV31" s="502"/>
      <c r="CDW31" s="502"/>
      <c r="CDX31" s="502"/>
      <c r="CDY31" s="502"/>
      <c r="CDZ31" s="502"/>
      <c r="CEA31" s="502"/>
      <c r="CEB31" s="502"/>
      <c r="CEC31" s="502"/>
      <c r="CED31" s="502"/>
      <c r="CEE31" s="502"/>
      <c r="CEF31" s="502"/>
      <c r="CEG31" s="502"/>
      <c r="CEH31" s="502"/>
      <c r="CEI31" s="502"/>
      <c r="CEJ31" s="502"/>
      <c r="CEK31" s="502"/>
      <c r="CEL31" s="502"/>
      <c r="CEM31" s="502"/>
      <c r="CEN31" s="502"/>
      <c r="CEO31" s="502"/>
      <c r="CEP31" s="502"/>
      <c r="CEQ31" s="502"/>
      <c r="CER31" s="502"/>
      <c r="CES31" s="502"/>
      <c r="CET31" s="502"/>
      <c r="CEU31" s="502"/>
      <c r="CEV31" s="502"/>
      <c r="CEW31" s="502"/>
      <c r="CEX31" s="502"/>
      <c r="CEY31" s="502"/>
      <c r="CEZ31" s="502"/>
      <c r="CFA31" s="502"/>
      <c r="CFB31" s="502"/>
      <c r="CFC31" s="502"/>
      <c r="CFD31" s="502"/>
      <c r="CFE31" s="502"/>
      <c r="CFF31" s="502"/>
      <c r="CFG31" s="502"/>
      <c r="CFH31" s="502"/>
      <c r="CFI31" s="502"/>
      <c r="CFJ31" s="502"/>
      <c r="CFK31" s="502"/>
      <c r="CFL31" s="502"/>
      <c r="CFM31" s="502"/>
      <c r="CFN31" s="502"/>
      <c r="CFO31" s="502"/>
      <c r="CFP31" s="502"/>
      <c r="CFQ31" s="502"/>
      <c r="CFR31" s="502"/>
      <c r="CFS31" s="502"/>
      <c r="CFT31" s="502"/>
      <c r="CFU31" s="502"/>
      <c r="CFV31" s="502"/>
      <c r="CFW31" s="502"/>
      <c r="CFX31" s="502"/>
      <c r="CFY31" s="502"/>
      <c r="CFZ31" s="502"/>
      <c r="CGA31" s="502"/>
      <c r="CGB31" s="502"/>
      <c r="CGC31" s="502"/>
      <c r="CGD31" s="502"/>
      <c r="CGE31" s="502"/>
      <c r="CGF31" s="502"/>
      <c r="CGG31" s="502"/>
      <c r="CGH31" s="502"/>
      <c r="CGI31" s="502"/>
      <c r="CGJ31" s="502"/>
      <c r="CGK31" s="502"/>
      <c r="CGL31" s="502"/>
      <c r="CGM31" s="502"/>
      <c r="CGN31" s="502"/>
      <c r="CGO31" s="502"/>
      <c r="CGP31" s="502"/>
      <c r="CGQ31" s="502"/>
      <c r="CGR31" s="502"/>
      <c r="CGS31" s="502"/>
      <c r="CGT31" s="502"/>
      <c r="CGU31" s="502"/>
      <c r="CGV31" s="502"/>
      <c r="CGW31" s="502"/>
      <c r="CGX31" s="502"/>
      <c r="CGY31" s="502"/>
      <c r="CGZ31" s="502"/>
      <c r="CHA31" s="502"/>
      <c r="CHB31" s="502"/>
      <c r="CHC31" s="502"/>
      <c r="CHD31" s="502"/>
      <c r="CHE31" s="502"/>
      <c r="CHF31" s="502"/>
      <c r="CHG31" s="502"/>
      <c r="CHH31" s="502"/>
      <c r="CHI31" s="502"/>
      <c r="CHJ31" s="502"/>
      <c r="CHK31" s="502"/>
      <c r="CHL31" s="502"/>
      <c r="CHM31" s="502"/>
      <c r="CHN31" s="502"/>
      <c r="CHO31" s="502"/>
      <c r="CHP31" s="502"/>
      <c r="CHQ31" s="502"/>
      <c r="CHR31" s="502"/>
      <c r="CHS31" s="502"/>
      <c r="CHT31" s="502"/>
      <c r="CHU31" s="502"/>
      <c r="CHV31" s="502"/>
      <c r="CHW31" s="502"/>
      <c r="CHX31" s="502"/>
      <c r="CHY31" s="502"/>
      <c r="CHZ31" s="502"/>
      <c r="CIA31" s="502"/>
      <c r="CIB31" s="502"/>
      <c r="CIC31" s="502"/>
      <c r="CID31" s="502"/>
      <c r="CIE31" s="502"/>
      <c r="CIF31" s="502"/>
      <c r="CIG31" s="502"/>
      <c r="CIH31" s="502"/>
      <c r="CII31" s="502"/>
      <c r="CIJ31" s="502"/>
      <c r="CIK31" s="502"/>
      <c r="CIL31" s="502"/>
      <c r="CIM31" s="502"/>
      <c r="CIN31" s="502"/>
      <c r="CIO31" s="502"/>
      <c r="CIP31" s="502"/>
      <c r="CIQ31" s="502"/>
      <c r="CIR31" s="502"/>
      <c r="CIS31" s="502"/>
      <c r="CIT31" s="502"/>
      <c r="CIU31" s="502"/>
      <c r="CIV31" s="502"/>
      <c r="CIW31" s="502"/>
      <c r="CIX31" s="502"/>
      <c r="CIY31" s="502"/>
      <c r="CIZ31" s="502"/>
      <c r="CJA31" s="502"/>
      <c r="CJB31" s="502"/>
      <c r="CJC31" s="502"/>
      <c r="CJD31" s="502"/>
      <c r="CJE31" s="502"/>
      <c r="CJF31" s="502"/>
      <c r="CJG31" s="502"/>
      <c r="CJH31" s="502"/>
      <c r="CJI31" s="502"/>
      <c r="CJJ31" s="502"/>
      <c r="CJK31" s="502"/>
      <c r="CJL31" s="502"/>
      <c r="CJM31" s="502"/>
      <c r="CJN31" s="502"/>
      <c r="CJO31" s="502"/>
      <c r="CJP31" s="502"/>
      <c r="CJQ31" s="502"/>
      <c r="CJR31" s="502"/>
      <c r="CJS31" s="502"/>
      <c r="CJT31" s="502"/>
      <c r="CJU31" s="502"/>
      <c r="CJV31" s="502"/>
      <c r="CJW31" s="502"/>
      <c r="CJX31" s="502"/>
      <c r="CJY31" s="502"/>
      <c r="CJZ31" s="502"/>
      <c r="CKA31" s="502"/>
      <c r="CKB31" s="502"/>
      <c r="CKC31" s="502"/>
      <c r="CKD31" s="502"/>
      <c r="CKE31" s="502"/>
      <c r="CKF31" s="502"/>
      <c r="CKG31" s="502"/>
      <c r="CKH31" s="502"/>
      <c r="CKI31" s="502"/>
      <c r="CKJ31" s="502"/>
      <c r="CKK31" s="502"/>
      <c r="CKL31" s="502"/>
      <c r="CKM31" s="502"/>
      <c r="CKN31" s="502"/>
      <c r="CKO31" s="502"/>
      <c r="CKP31" s="502"/>
      <c r="CKQ31" s="502"/>
      <c r="CKR31" s="502"/>
      <c r="CKS31" s="502"/>
      <c r="CKT31" s="502"/>
      <c r="CKU31" s="502"/>
      <c r="CKV31" s="502"/>
      <c r="CKW31" s="502"/>
      <c r="CKX31" s="502"/>
      <c r="CKY31" s="502"/>
      <c r="CKZ31" s="502"/>
      <c r="CLA31" s="502"/>
      <c r="CLB31" s="502"/>
      <c r="CLC31" s="502"/>
      <c r="CLD31" s="502"/>
      <c r="CLE31" s="502"/>
      <c r="CLF31" s="502"/>
      <c r="CLG31" s="502"/>
      <c r="CLH31" s="502"/>
      <c r="CLI31" s="502"/>
      <c r="CLJ31" s="502"/>
      <c r="CLK31" s="502"/>
      <c r="CLL31" s="502"/>
      <c r="CLM31" s="502"/>
      <c r="CLN31" s="502"/>
      <c r="CLO31" s="502"/>
      <c r="CLP31" s="502"/>
      <c r="CLQ31" s="502"/>
      <c r="CLR31" s="502"/>
      <c r="CLS31" s="502"/>
      <c r="CLT31" s="502"/>
      <c r="CLU31" s="502"/>
      <c r="CLV31" s="502"/>
      <c r="CLW31" s="502"/>
      <c r="CLX31" s="502"/>
      <c r="CLY31" s="502"/>
      <c r="CLZ31" s="502"/>
      <c r="CMA31" s="502"/>
      <c r="CMB31" s="502"/>
      <c r="CMC31" s="502"/>
      <c r="CMD31" s="502"/>
      <c r="CME31" s="502"/>
      <c r="CMF31" s="502"/>
      <c r="CMG31" s="502"/>
      <c r="CMH31" s="502"/>
      <c r="CMI31" s="502"/>
      <c r="CMJ31" s="502"/>
      <c r="CMK31" s="502"/>
      <c r="CML31" s="502"/>
      <c r="CMM31" s="502"/>
      <c r="CMN31" s="502"/>
      <c r="CMO31" s="502"/>
      <c r="CMP31" s="502"/>
      <c r="CMQ31" s="502"/>
      <c r="CMR31" s="502"/>
      <c r="CMS31" s="502"/>
      <c r="CMT31" s="502"/>
      <c r="CMU31" s="502"/>
      <c r="CMV31" s="502"/>
      <c r="CMW31" s="502"/>
      <c r="CMX31" s="502"/>
      <c r="CMY31" s="502"/>
      <c r="CMZ31" s="502"/>
      <c r="CNA31" s="502"/>
      <c r="CNB31" s="502"/>
      <c r="CNC31" s="502"/>
      <c r="CND31" s="502"/>
      <c r="CNE31" s="502"/>
      <c r="CNF31" s="502"/>
      <c r="CNG31" s="502"/>
      <c r="CNH31" s="502"/>
      <c r="CNI31" s="502"/>
      <c r="CNJ31" s="502"/>
      <c r="CNK31" s="502"/>
      <c r="CNL31" s="502"/>
      <c r="CNM31" s="502"/>
      <c r="CNN31" s="502"/>
      <c r="CNO31" s="502"/>
      <c r="CNP31" s="502"/>
      <c r="CNQ31" s="502"/>
      <c r="CNR31" s="502"/>
      <c r="CNS31" s="502"/>
      <c r="CNT31" s="502"/>
      <c r="CNU31" s="502"/>
      <c r="CNV31" s="502"/>
      <c r="CNW31" s="502"/>
      <c r="CNX31" s="502"/>
      <c r="CNY31" s="502"/>
      <c r="CNZ31" s="502"/>
      <c r="COA31" s="502"/>
      <c r="COB31" s="502"/>
      <c r="COC31" s="502"/>
      <c r="COD31" s="502"/>
      <c r="COE31" s="502"/>
      <c r="COF31" s="502"/>
      <c r="COG31" s="502"/>
      <c r="COH31" s="502"/>
      <c r="COI31" s="502"/>
      <c r="COJ31" s="502"/>
      <c r="COK31" s="502"/>
      <c r="COL31" s="502"/>
      <c r="COM31" s="502"/>
      <c r="CON31" s="502"/>
      <c r="COO31" s="502"/>
      <c r="COP31" s="502"/>
      <c r="COQ31" s="502"/>
      <c r="COR31" s="502"/>
      <c r="COS31" s="502"/>
      <c r="COT31" s="502"/>
      <c r="COU31" s="502"/>
      <c r="COV31" s="502"/>
      <c r="COW31" s="502"/>
      <c r="COX31" s="502"/>
      <c r="COY31" s="502"/>
      <c r="COZ31" s="502"/>
      <c r="CPA31" s="502"/>
      <c r="CPB31" s="502"/>
      <c r="CPC31" s="502"/>
      <c r="CPD31" s="502"/>
      <c r="CPE31" s="502"/>
      <c r="CPF31" s="502"/>
      <c r="CPG31" s="502"/>
      <c r="CPH31" s="502"/>
      <c r="CPI31" s="502"/>
      <c r="CPJ31" s="502"/>
      <c r="CPK31" s="502"/>
      <c r="CPL31" s="502"/>
      <c r="CPM31" s="502"/>
      <c r="CPN31" s="502"/>
      <c r="CPO31" s="502"/>
      <c r="CPP31" s="502"/>
      <c r="CPQ31" s="502"/>
      <c r="CPR31" s="502"/>
      <c r="CPS31" s="502"/>
      <c r="CPT31" s="502"/>
      <c r="CPU31" s="502"/>
      <c r="CPV31" s="502"/>
      <c r="CPW31" s="502"/>
      <c r="CPX31" s="502"/>
      <c r="CPY31" s="502"/>
      <c r="CPZ31" s="502"/>
      <c r="CQA31" s="502"/>
      <c r="CQB31" s="502"/>
      <c r="CQC31" s="502"/>
      <c r="CQD31" s="502"/>
      <c r="CQE31" s="502"/>
      <c r="CQF31" s="502"/>
      <c r="CQG31" s="502"/>
      <c r="CQH31" s="502"/>
      <c r="CQI31" s="502"/>
      <c r="CQJ31" s="502"/>
      <c r="CQK31" s="502"/>
      <c r="CQL31" s="502"/>
      <c r="CQM31" s="502"/>
      <c r="CQN31" s="502"/>
      <c r="CQO31" s="502"/>
      <c r="CQP31" s="502"/>
      <c r="CQQ31" s="502"/>
      <c r="CQR31" s="502"/>
      <c r="CQS31" s="502"/>
      <c r="CQT31" s="502"/>
      <c r="CQU31" s="502"/>
      <c r="CQV31" s="502"/>
      <c r="CQW31" s="502"/>
      <c r="CQX31" s="502"/>
      <c r="CQY31" s="502"/>
      <c r="CQZ31" s="502"/>
      <c r="CRA31" s="502"/>
      <c r="CRB31" s="502"/>
      <c r="CRC31" s="502"/>
      <c r="CRD31" s="502"/>
      <c r="CRE31" s="502"/>
      <c r="CRF31" s="502"/>
      <c r="CRG31" s="502"/>
      <c r="CRH31" s="502"/>
      <c r="CRI31" s="502"/>
      <c r="CRJ31" s="502"/>
      <c r="CRK31" s="502"/>
      <c r="CRL31" s="502"/>
      <c r="CRM31" s="502"/>
      <c r="CRN31" s="502"/>
      <c r="CRO31" s="502"/>
      <c r="CRP31" s="502"/>
      <c r="CRQ31" s="502"/>
      <c r="CRR31" s="502"/>
      <c r="CRS31" s="502"/>
      <c r="CRT31" s="502"/>
      <c r="CRU31" s="502"/>
      <c r="CRV31" s="502"/>
      <c r="CRW31" s="502"/>
      <c r="CRX31" s="502"/>
      <c r="CRY31" s="502"/>
      <c r="CRZ31" s="502"/>
      <c r="CSA31" s="502"/>
      <c r="CSB31" s="502"/>
      <c r="CSC31" s="502"/>
      <c r="CSD31" s="502"/>
      <c r="CSE31" s="502"/>
      <c r="CSF31" s="502"/>
      <c r="CSG31" s="502"/>
      <c r="CSH31" s="502"/>
      <c r="CSI31" s="502"/>
      <c r="CSJ31" s="502"/>
      <c r="CSK31" s="502"/>
      <c r="CSL31" s="502"/>
      <c r="CSM31" s="502"/>
      <c r="CSN31" s="502"/>
      <c r="CSO31" s="502"/>
      <c r="CSP31" s="502"/>
      <c r="CSQ31" s="502"/>
      <c r="CSR31" s="502"/>
      <c r="CSS31" s="502"/>
      <c r="CST31" s="502"/>
      <c r="CSU31" s="502"/>
      <c r="CSV31" s="502"/>
      <c r="CSW31" s="502"/>
      <c r="CSX31" s="502"/>
      <c r="CSY31" s="502"/>
      <c r="CSZ31" s="502"/>
      <c r="CTA31" s="502"/>
      <c r="CTB31" s="502"/>
      <c r="CTC31" s="502"/>
      <c r="CTD31" s="502"/>
      <c r="CTE31" s="502"/>
      <c r="CTF31" s="502"/>
      <c r="CTG31" s="502"/>
      <c r="CTH31" s="502"/>
      <c r="CTI31" s="502"/>
      <c r="CTJ31" s="502"/>
      <c r="CTK31" s="502"/>
      <c r="CTL31" s="502"/>
      <c r="CTM31" s="502"/>
      <c r="CTN31" s="502"/>
      <c r="CTO31" s="502"/>
      <c r="CTP31" s="502"/>
      <c r="CTQ31" s="502"/>
      <c r="CTR31" s="502"/>
      <c r="CTS31" s="502"/>
      <c r="CTT31" s="502"/>
      <c r="CTU31" s="502"/>
      <c r="CTV31" s="502"/>
      <c r="CTW31" s="502"/>
      <c r="CTX31" s="502"/>
      <c r="CTY31" s="502"/>
      <c r="CTZ31" s="502"/>
      <c r="CUA31" s="502"/>
      <c r="CUB31" s="502"/>
      <c r="CUC31" s="502"/>
      <c r="CUD31" s="502"/>
      <c r="CUE31" s="502"/>
      <c r="CUF31" s="502"/>
      <c r="CUG31" s="502"/>
      <c r="CUH31" s="502"/>
      <c r="CUI31" s="502"/>
      <c r="CUJ31" s="502"/>
      <c r="CUK31" s="502"/>
      <c r="CUL31" s="502"/>
      <c r="CUM31" s="502"/>
      <c r="CUN31" s="502"/>
      <c r="CUO31" s="502"/>
      <c r="CUP31" s="502"/>
      <c r="CUQ31" s="502"/>
      <c r="CUR31" s="502"/>
      <c r="CUS31" s="502"/>
      <c r="CUT31" s="502"/>
      <c r="CUU31" s="502"/>
      <c r="CUV31" s="502"/>
      <c r="CUW31" s="502"/>
      <c r="CUX31" s="502"/>
      <c r="CUY31" s="502"/>
      <c r="CUZ31" s="502"/>
      <c r="CVA31" s="502"/>
      <c r="CVB31" s="502"/>
      <c r="CVC31" s="502"/>
      <c r="CVD31" s="502"/>
      <c r="CVE31" s="502"/>
      <c r="CVF31" s="502"/>
      <c r="CVG31" s="502"/>
      <c r="CVH31" s="502"/>
      <c r="CVI31" s="502"/>
      <c r="CVJ31" s="502"/>
      <c r="CVK31" s="502"/>
      <c r="CVL31" s="502"/>
      <c r="CVM31" s="502"/>
      <c r="CVN31" s="502"/>
      <c r="CVO31" s="502"/>
      <c r="CVP31" s="502"/>
      <c r="CVQ31" s="502"/>
      <c r="CVR31" s="502"/>
      <c r="CVS31" s="502"/>
      <c r="CVT31" s="502"/>
      <c r="CVU31" s="502"/>
      <c r="CVV31" s="502"/>
      <c r="CVW31" s="502"/>
      <c r="CVX31" s="502"/>
      <c r="CVY31" s="502"/>
      <c r="CVZ31" s="502"/>
      <c r="CWA31" s="502"/>
      <c r="CWB31" s="502"/>
      <c r="CWC31" s="502"/>
      <c r="CWD31" s="502"/>
      <c r="CWE31" s="502"/>
      <c r="CWF31" s="502"/>
      <c r="CWG31" s="502"/>
      <c r="CWH31" s="502"/>
      <c r="CWI31" s="502"/>
      <c r="CWJ31" s="502"/>
      <c r="CWK31" s="502"/>
      <c r="CWL31" s="502"/>
      <c r="CWM31" s="502"/>
      <c r="CWN31" s="502"/>
      <c r="CWO31" s="502"/>
      <c r="CWP31" s="502"/>
      <c r="CWQ31" s="502"/>
      <c r="CWR31" s="502"/>
      <c r="CWS31" s="502"/>
      <c r="CWT31" s="502"/>
      <c r="CWU31" s="502"/>
      <c r="CWV31" s="502"/>
      <c r="CWW31" s="502"/>
      <c r="CWX31" s="502"/>
      <c r="CWY31" s="502"/>
      <c r="CWZ31" s="502"/>
      <c r="CXA31" s="502"/>
      <c r="CXB31" s="502"/>
      <c r="CXC31" s="502"/>
      <c r="CXD31" s="502"/>
      <c r="CXE31" s="502"/>
      <c r="CXF31" s="502"/>
      <c r="CXG31" s="502"/>
      <c r="CXH31" s="502"/>
      <c r="CXI31" s="502"/>
      <c r="CXJ31" s="502"/>
      <c r="CXK31" s="502"/>
      <c r="CXL31" s="502"/>
      <c r="CXM31" s="502"/>
      <c r="CXN31" s="502"/>
      <c r="CXO31" s="502"/>
      <c r="CXP31" s="502"/>
      <c r="CXQ31" s="502"/>
      <c r="CXR31" s="502"/>
      <c r="CXS31" s="502"/>
      <c r="CXT31" s="502"/>
      <c r="CXU31" s="502"/>
      <c r="CXV31" s="502"/>
      <c r="CXW31" s="502"/>
      <c r="CXX31" s="502"/>
      <c r="CXY31" s="502"/>
      <c r="CXZ31" s="502"/>
      <c r="CYA31" s="502"/>
      <c r="CYB31" s="502"/>
      <c r="CYC31" s="502"/>
      <c r="CYD31" s="502"/>
      <c r="CYE31" s="502"/>
      <c r="CYF31" s="502"/>
      <c r="CYG31" s="502"/>
      <c r="CYH31" s="502"/>
      <c r="CYI31" s="502"/>
      <c r="CYJ31" s="502"/>
      <c r="CYK31" s="502"/>
      <c r="CYL31" s="502"/>
      <c r="CYM31" s="502"/>
      <c r="CYN31" s="502"/>
      <c r="CYO31" s="502"/>
      <c r="CYP31" s="502"/>
      <c r="CYQ31" s="502"/>
      <c r="CYR31" s="502"/>
      <c r="CYS31" s="502"/>
      <c r="CYT31" s="502"/>
      <c r="CYU31" s="502"/>
      <c r="CYV31" s="502"/>
      <c r="CYW31" s="502"/>
      <c r="CYX31" s="502"/>
      <c r="CYY31" s="502"/>
      <c r="CYZ31" s="502"/>
      <c r="CZA31" s="502"/>
      <c r="CZB31" s="502"/>
      <c r="CZC31" s="502"/>
      <c r="CZD31" s="502"/>
      <c r="CZE31" s="502"/>
      <c r="CZF31" s="502"/>
      <c r="CZG31" s="502"/>
      <c r="CZH31" s="502"/>
      <c r="CZI31" s="502"/>
      <c r="CZJ31" s="502"/>
      <c r="CZK31" s="502"/>
      <c r="CZL31" s="502"/>
      <c r="CZM31" s="502"/>
      <c r="CZN31" s="502"/>
      <c r="CZO31" s="502"/>
      <c r="CZP31" s="502"/>
      <c r="CZQ31" s="502"/>
      <c r="CZR31" s="502"/>
      <c r="CZS31" s="502"/>
      <c r="CZT31" s="502"/>
      <c r="CZU31" s="502"/>
      <c r="CZV31" s="502"/>
      <c r="CZW31" s="502"/>
      <c r="CZX31" s="502"/>
      <c r="CZY31" s="502"/>
      <c r="CZZ31" s="502"/>
      <c r="DAA31" s="502"/>
      <c r="DAB31" s="502"/>
      <c r="DAC31" s="502"/>
      <c r="DAD31" s="502"/>
      <c r="DAE31" s="502"/>
      <c r="DAF31" s="502"/>
      <c r="DAG31" s="502"/>
      <c r="DAH31" s="502"/>
      <c r="DAI31" s="502"/>
      <c r="DAJ31" s="502"/>
      <c r="DAK31" s="502"/>
      <c r="DAL31" s="502"/>
      <c r="DAM31" s="502"/>
      <c r="DAN31" s="502"/>
      <c r="DAO31" s="502"/>
      <c r="DAP31" s="502"/>
      <c r="DAQ31" s="502"/>
      <c r="DAR31" s="502"/>
      <c r="DAS31" s="502"/>
      <c r="DAT31" s="502"/>
      <c r="DAU31" s="502"/>
      <c r="DAV31" s="502"/>
      <c r="DAW31" s="502"/>
      <c r="DAX31" s="502"/>
      <c r="DAY31" s="502"/>
      <c r="DAZ31" s="502"/>
      <c r="DBA31" s="502"/>
      <c r="DBB31" s="502"/>
      <c r="DBC31" s="502"/>
      <c r="DBD31" s="502"/>
      <c r="DBE31" s="502"/>
      <c r="DBF31" s="502"/>
      <c r="DBG31" s="502"/>
      <c r="DBH31" s="502"/>
      <c r="DBI31" s="502"/>
      <c r="DBJ31" s="502"/>
      <c r="DBK31" s="502"/>
      <c r="DBL31" s="502"/>
      <c r="DBM31" s="502"/>
      <c r="DBN31" s="502"/>
      <c r="DBO31" s="502"/>
      <c r="DBP31" s="502"/>
      <c r="DBQ31" s="502"/>
      <c r="DBR31" s="502"/>
      <c r="DBS31" s="502"/>
      <c r="DBT31" s="502"/>
      <c r="DBU31" s="502"/>
      <c r="DBV31" s="502"/>
      <c r="DBW31" s="502"/>
      <c r="DBX31" s="502"/>
      <c r="DBY31" s="502"/>
      <c r="DBZ31" s="502"/>
      <c r="DCA31" s="502"/>
      <c r="DCB31" s="502"/>
      <c r="DCC31" s="502"/>
      <c r="DCD31" s="502"/>
      <c r="DCE31" s="502"/>
      <c r="DCF31" s="502"/>
      <c r="DCG31" s="502"/>
      <c r="DCH31" s="502"/>
      <c r="DCI31" s="502"/>
      <c r="DCJ31" s="502"/>
      <c r="DCK31" s="502"/>
      <c r="DCL31" s="502"/>
      <c r="DCM31" s="502"/>
      <c r="DCN31" s="502"/>
      <c r="DCO31" s="502"/>
      <c r="DCP31" s="502"/>
      <c r="DCQ31" s="502"/>
      <c r="DCR31" s="502"/>
      <c r="DCS31" s="502"/>
      <c r="DCT31" s="502"/>
      <c r="DCU31" s="502"/>
      <c r="DCV31" s="502"/>
      <c r="DCW31" s="502"/>
      <c r="DCX31" s="502"/>
      <c r="DCY31" s="502"/>
      <c r="DCZ31" s="502"/>
      <c r="DDA31" s="502"/>
      <c r="DDB31" s="502"/>
      <c r="DDC31" s="502"/>
      <c r="DDD31" s="502"/>
      <c r="DDE31" s="502"/>
      <c r="DDF31" s="502"/>
      <c r="DDG31" s="502"/>
      <c r="DDH31" s="502"/>
      <c r="DDI31" s="502"/>
      <c r="DDJ31" s="502"/>
      <c r="DDK31" s="502"/>
      <c r="DDL31" s="502"/>
      <c r="DDM31" s="502"/>
      <c r="DDN31" s="502"/>
      <c r="DDO31" s="502"/>
      <c r="DDP31" s="502"/>
      <c r="DDQ31" s="502"/>
      <c r="DDR31" s="502"/>
      <c r="DDS31" s="502"/>
      <c r="DDT31" s="502"/>
      <c r="DDU31" s="502"/>
      <c r="DDV31" s="502"/>
      <c r="DDW31" s="502"/>
      <c r="DDX31" s="502"/>
      <c r="DDY31" s="502"/>
      <c r="DDZ31" s="502"/>
      <c r="DEA31" s="502"/>
      <c r="DEB31" s="502"/>
      <c r="DEC31" s="502"/>
      <c r="DED31" s="502"/>
      <c r="DEE31" s="502"/>
      <c r="DEF31" s="502"/>
      <c r="DEG31" s="502"/>
      <c r="DEH31" s="502"/>
      <c r="DEI31" s="502"/>
      <c r="DEJ31" s="502"/>
      <c r="DEK31" s="502"/>
      <c r="DEL31" s="502"/>
      <c r="DEM31" s="502"/>
      <c r="DEN31" s="502"/>
      <c r="DEO31" s="502"/>
      <c r="DEP31" s="502"/>
      <c r="DEQ31" s="502"/>
      <c r="DER31" s="502"/>
      <c r="DES31" s="502"/>
      <c r="DET31" s="502"/>
      <c r="DEU31" s="502"/>
      <c r="DEV31" s="502"/>
      <c r="DEW31" s="502"/>
      <c r="DEX31" s="502"/>
      <c r="DEY31" s="502"/>
      <c r="DEZ31" s="502"/>
      <c r="DFA31" s="502"/>
      <c r="DFB31" s="502"/>
      <c r="DFC31" s="502"/>
      <c r="DFD31" s="502"/>
      <c r="DFE31" s="502"/>
      <c r="DFF31" s="502"/>
      <c r="DFG31" s="502"/>
      <c r="DFH31" s="502"/>
      <c r="DFI31" s="502"/>
      <c r="DFJ31" s="502"/>
      <c r="DFK31" s="502"/>
      <c r="DFL31" s="502"/>
      <c r="DFM31" s="502"/>
      <c r="DFN31" s="502"/>
      <c r="DFO31" s="502"/>
      <c r="DFP31" s="502"/>
      <c r="DFQ31" s="502"/>
      <c r="DFR31" s="502"/>
      <c r="DFS31" s="502"/>
      <c r="DFT31" s="502"/>
      <c r="DFU31" s="502"/>
      <c r="DFV31" s="502"/>
      <c r="DFW31" s="502"/>
      <c r="DFX31" s="502"/>
      <c r="DFY31" s="502"/>
      <c r="DFZ31" s="502"/>
      <c r="DGA31" s="502"/>
      <c r="DGB31" s="502"/>
      <c r="DGC31" s="502"/>
      <c r="DGD31" s="502"/>
      <c r="DGE31" s="502"/>
      <c r="DGF31" s="502"/>
      <c r="DGG31" s="502"/>
      <c r="DGH31" s="502"/>
      <c r="DGI31" s="502"/>
      <c r="DGJ31" s="502"/>
      <c r="DGK31" s="502"/>
      <c r="DGL31" s="502"/>
      <c r="DGM31" s="502"/>
      <c r="DGN31" s="502"/>
      <c r="DGO31" s="502"/>
      <c r="DGP31" s="502"/>
      <c r="DGQ31" s="502"/>
      <c r="DGR31" s="502"/>
      <c r="DGS31" s="502"/>
      <c r="DGT31" s="502"/>
      <c r="DGU31" s="502"/>
      <c r="DGV31" s="502"/>
      <c r="DGW31" s="502"/>
      <c r="DGX31" s="502"/>
      <c r="DGY31" s="502"/>
      <c r="DGZ31" s="502"/>
      <c r="DHA31" s="502"/>
      <c r="DHB31" s="502"/>
      <c r="DHC31" s="502"/>
      <c r="DHD31" s="502"/>
      <c r="DHE31" s="502"/>
      <c r="DHF31" s="502"/>
      <c r="DHG31" s="502"/>
      <c r="DHH31" s="502"/>
      <c r="DHI31" s="502"/>
      <c r="DHJ31" s="502"/>
      <c r="DHK31" s="502"/>
      <c r="DHL31" s="502"/>
      <c r="DHM31" s="502"/>
      <c r="DHN31" s="502"/>
      <c r="DHO31" s="502"/>
      <c r="DHP31" s="502"/>
      <c r="DHQ31" s="502"/>
      <c r="DHR31" s="502"/>
      <c r="DHS31" s="502"/>
      <c r="DHT31" s="502"/>
      <c r="DHU31" s="502"/>
      <c r="DHV31" s="502"/>
      <c r="DHW31" s="502"/>
      <c r="DHX31" s="502"/>
      <c r="DHY31" s="502"/>
      <c r="DHZ31" s="502"/>
      <c r="DIA31" s="502"/>
      <c r="DIB31" s="502"/>
      <c r="DIC31" s="502"/>
      <c r="DID31" s="502"/>
      <c r="DIE31" s="502"/>
      <c r="DIF31" s="502"/>
      <c r="DIG31" s="502"/>
      <c r="DIH31" s="502"/>
      <c r="DII31" s="502"/>
      <c r="DIJ31" s="502"/>
      <c r="DIK31" s="502"/>
      <c r="DIL31" s="502"/>
      <c r="DIM31" s="502"/>
      <c r="DIN31" s="502"/>
      <c r="DIO31" s="502"/>
      <c r="DIP31" s="502"/>
      <c r="DIQ31" s="502"/>
      <c r="DIR31" s="502"/>
      <c r="DIS31" s="502"/>
      <c r="DIT31" s="502"/>
      <c r="DIU31" s="502"/>
      <c r="DIV31" s="502"/>
      <c r="DIW31" s="502"/>
      <c r="DIX31" s="502"/>
      <c r="DIY31" s="502"/>
      <c r="DIZ31" s="502"/>
      <c r="DJA31" s="502"/>
      <c r="DJB31" s="502"/>
      <c r="DJC31" s="502"/>
      <c r="DJD31" s="502"/>
      <c r="DJE31" s="502"/>
      <c r="DJF31" s="502"/>
      <c r="DJG31" s="502"/>
      <c r="DJH31" s="502"/>
      <c r="DJI31" s="502"/>
      <c r="DJJ31" s="502"/>
      <c r="DJK31" s="502"/>
      <c r="DJL31" s="502"/>
      <c r="DJM31" s="502"/>
      <c r="DJN31" s="502"/>
      <c r="DJO31" s="502"/>
      <c r="DJP31" s="502"/>
      <c r="DJQ31" s="502"/>
      <c r="DJR31" s="502"/>
      <c r="DJS31" s="502"/>
      <c r="DJT31" s="502"/>
      <c r="DJU31" s="502"/>
      <c r="DJV31" s="502"/>
      <c r="DJW31" s="502"/>
      <c r="DJX31" s="502"/>
      <c r="DJY31" s="502"/>
      <c r="DJZ31" s="502"/>
      <c r="DKA31" s="502"/>
      <c r="DKB31" s="502"/>
      <c r="DKC31" s="502"/>
      <c r="DKD31" s="502"/>
      <c r="DKE31" s="502"/>
      <c r="DKF31" s="502"/>
      <c r="DKG31" s="502"/>
      <c r="DKH31" s="502"/>
      <c r="DKI31" s="502"/>
      <c r="DKJ31" s="502"/>
      <c r="DKK31" s="502"/>
      <c r="DKL31" s="502"/>
      <c r="DKM31" s="502"/>
      <c r="DKN31" s="502"/>
      <c r="DKO31" s="502"/>
      <c r="DKP31" s="502"/>
      <c r="DKQ31" s="502"/>
      <c r="DKR31" s="502"/>
      <c r="DKS31" s="502"/>
      <c r="DKT31" s="502"/>
      <c r="DKU31" s="502"/>
      <c r="DKV31" s="502"/>
      <c r="DKW31" s="502"/>
      <c r="DKX31" s="502"/>
      <c r="DKY31" s="502"/>
      <c r="DKZ31" s="502"/>
      <c r="DLA31" s="502"/>
      <c r="DLB31" s="502"/>
      <c r="DLC31" s="502"/>
      <c r="DLD31" s="502"/>
      <c r="DLE31" s="502"/>
      <c r="DLF31" s="502"/>
      <c r="DLG31" s="502"/>
      <c r="DLH31" s="502"/>
      <c r="DLI31" s="502"/>
      <c r="DLJ31" s="502"/>
      <c r="DLK31" s="502"/>
      <c r="DLL31" s="502"/>
      <c r="DLM31" s="502"/>
      <c r="DLN31" s="502"/>
      <c r="DLO31" s="502"/>
      <c r="DLP31" s="502"/>
      <c r="DLQ31" s="502"/>
      <c r="DLR31" s="502"/>
      <c r="DLS31" s="502"/>
      <c r="DLT31" s="502"/>
      <c r="DLU31" s="502"/>
      <c r="DLV31" s="502"/>
      <c r="DLW31" s="502"/>
      <c r="DLX31" s="502"/>
      <c r="DLY31" s="502"/>
      <c r="DLZ31" s="502"/>
      <c r="DMA31" s="502"/>
      <c r="DMB31" s="502"/>
      <c r="DMC31" s="502"/>
      <c r="DMD31" s="502"/>
      <c r="DME31" s="502"/>
      <c r="DMF31" s="502"/>
      <c r="DMG31" s="502"/>
      <c r="DMH31" s="502"/>
      <c r="DMI31" s="502"/>
      <c r="DMJ31" s="502"/>
      <c r="DMK31" s="502"/>
      <c r="DML31" s="502"/>
      <c r="DMM31" s="502"/>
      <c r="DMN31" s="502"/>
      <c r="DMO31" s="502"/>
      <c r="DMP31" s="502"/>
      <c r="DMQ31" s="502"/>
      <c r="DMR31" s="502"/>
      <c r="DMS31" s="502"/>
      <c r="DMT31" s="502"/>
      <c r="DMU31" s="502"/>
      <c r="DMV31" s="502"/>
      <c r="DMW31" s="502"/>
      <c r="DMX31" s="502"/>
      <c r="DMY31" s="502"/>
      <c r="DMZ31" s="502"/>
      <c r="DNA31" s="502"/>
      <c r="DNB31" s="502"/>
      <c r="DNC31" s="502"/>
      <c r="DND31" s="502"/>
      <c r="DNE31" s="502"/>
      <c r="DNF31" s="502"/>
      <c r="DNG31" s="502"/>
      <c r="DNH31" s="502"/>
      <c r="DNI31" s="502"/>
      <c r="DNJ31" s="502"/>
      <c r="DNK31" s="502"/>
      <c r="DNL31" s="502"/>
      <c r="DNM31" s="502"/>
      <c r="DNN31" s="502"/>
      <c r="DNO31" s="502"/>
      <c r="DNP31" s="502"/>
      <c r="DNQ31" s="502"/>
      <c r="DNR31" s="502"/>
      <c r="DNS31" s="502"/>
      <c r="DNT31" s="502"/>
      <c r="DNU31" s="502"/>
      <c r="DNV31" s="502"/>
      <c r="DNW31" s="502"/>
      <c r="DNX31" s="502"/>
      <c r="DNY31" s="502"/>
      <c r="DNZ31" s="502"/>
      <c r="DOA31" s="502"/>
      <c r="DOB31" s="502"/>
      <c r="DOC31" s="502"/>
      <c r="DOD31" s="502"/>
      <c r="DOE31" s="502"/>
      <c r="DOF31" s="502"/>
      <c r="DOG31" s="502"/>
      <c r="DOH31" s="502"/>
      <c r="DOI31" s="502"/>
      <c r="DOJ31" s="502"/>
      <c r="DOK31" s="502"/>
      <c r="DOL31" s="502"/>
      <c r="DOM31" s="502"/>
      <c r="DON31" s="502"/>
      <c r="DOO31" s="502"/>
      <c r="DOP31" s="502"/>
      <c r="DOQ31" s="502"/>
      <c r="DOR31" s="502"/>
      <c r="DOS31" s="502"/>
      <c r="DOT31" s="502"/>
      <c r="DOU31" s="502"/>
      <c r="DOV31" s="502"/>
      <c r="DOW31" s="502"/>
      <c r="DOX31" s="502"/>
      <c r="DOY31" s="502"/>
      <c r="DOZ31" s="502"/>
      <c r="DPA31" s="502"/>
      <c r="DPB31" s="502"/>
      <c r="DPC31" s="502"/>
      <c r="DPD31" s="502"/>
      <c r="DPE31" s="502"/>
      <c r="DPF31" s="502"/>
      <c r="DPG31" s="502"/>
      <c r="DPH31" s="502"/>
      <c r="DPI31" s="502"/>
      <c r="DPJ31" s="502"/>
      <c r="DPK31" s="502"/>
      <c r="DPL31" s="502"/>
      <c r="DPM31" s="502"/>
      <c r="DPN31" s="502"/>
      <c r="DPO31" s="502"/>
      <c r="DPP31" s="502"/>
      <c r="DPQ31" s="502"/>
      <c r="DPR31" s="502"/>
      <c r="DPS31" s="502"/>
      <c r="DPT31" s="502"/>
      <c r="DPU31" s="502"/>
      <c r="DPV31" s="502"/>
      <c r="DPW31" s="502"/>
      <c r="DPX31" s="502"/>
      <c r="DPY31" s="502"/>
      <c r="DPZ31" s="502"/>
      <c r="DQA31" s="502"/>
      <c r="DQB31" s="502"/>
      <c r="DQC31" s="502"/>
      <c r="DQD31" s="502"/>
      <c r="DQE31" s="502"/>
      <c r="DQF31" s="502"/>
      <c r="DQG31" s="502"/>
      <c r="DQH31" s="502"/>
      <c r="DQI31" s="502"/>
      <c r="DQJ31" s="502"/>
      <c r="DQK31" s="502"/>
      <c r="DQL31" s="502"/>
      <c r="DQM31" s="502"/>
      <c r="DQN31" s="502"/>
      <c r="DQO31" s="502"/>
      <c r="DQP31" s="502"/>
      <c r="DQQ31" s="502"/>
      <c r="DQR31" s="502"/>
      <c r="DQS31" s="502"/>
      <c r="DQT31" s="502"/>
      <c r="DQU31" s="502"/>
      <c r="DQV31" s="502"/>
      <c r="DQW31" s="502"/>
      <c r="DQX31" s="502"/>
      <c r="DQY31" s="502"/>
      <c r="DQZ31" s="502"/>
      <c r="DRA31" s="502"/>
      <c r="DRB31" s="502"/>
      <c r="DRC31" s="502"/>
      <c r="DRD31" s="502"/>
      <c r="DRE31" s="502"/>
      <c r="DRF31" s="502"/>
      <c r="DRG31" s="502"/>
      <c r="DRH31" s="502"/>
      <c r="DRI31" s="502"/>
      <c r="DRJ31" s="502"/>
      <c r="DRK31" s="502"/>
      <c r="DRL31" s="502"/>
      <c r="DRM31" s="502"/>
      <c r="DRN31" s="502"/>
      <c r="DRO31" s="502"/>
      <c r="DRP31" s="502"/>
      <c r="DRQ31" s="502"/>
      <c r="DRR31" s="502"/>
      <c r="DRS31" s="502"/>
      <c r="DRT31" s="502"/>
      <c r="DRU31" s="502"/>
      <c r="DRV31" s="502"/>
      <c r="DRW31" s="502"/>
      <c r="DRX31" s="502"/>
      <c r="DRY31" s="502"/>
      <c r="DRZ31" s="502"/>
      <c r="DSA31" s="502"/>
      <c r="DSB31" s="502"/>
      <c r="DSC31" s="502"/>
      <c r="DSD31" s="502"/>
      <c r="DSE31" s="502"/>
      <c r="DSF31" s="502"/>
      <c r="DSG31" s="502"/>
      <c r="DSH31" s="502"/>
      <c r="DSI31" s="502"/>
      <c r="DSJ31" s="502"/>
      <c r="DSK31" s="502"/>
      <c r="DSL31" s="502"/>
      <c r="DSM31" s="502"/>
      <c r="DSN31" s="502"/>
      <c r="DSO31" s="502"/>
      <c r="DSP31" s="502"/>
      <c r="DSQ31" s="502"/>
      <c r="DSR31" s="502"/>
      <c r="DSS31" s="502"/>
      <c r="DST31" s="502"/>
      <c r="DSU31" s="502"/>
      <c r="DSV31" s="502"/>
      <c r="DSW31" s="502"/>
      <c r="DSX31" s="502"/>
      <c r="DSY31" s="502"/>
      <c r="DSZ31" s="502"/>
      <c r="DTA31" s="502"/>
      <c r="DTB31" s="502"/>
      <c r="DTC31" s="502"/>
      <c r="DTD31" s="502"/>
      <c r="DTE31" s="502"/>
      <c r="DTF31" s="502"/>
      <c r="DTG31" s="502"/>
      <c r="DTH31" s="502"/>
      <c r="DTI31" s="502"/>
      <c r="DTJ31" s="502"/>
      <c r="DTK31" s="502"/>
      <c r="DTL31" s="502"/>
      <c r="DTM31" s="502"/>
      <c r="DTN31" s="502"/>
      <c r="DTO31" s="502"/>
      <c r="DTP31" s="502"/>
      <c r="DTQ31" s="502"/>
      <c r="DTR31" s="502"/>
      <c r="DTS31" s="502"/>
      <c r="DTT31" s="502"/>
      <c r="DTU31" s="502"/>
      <c r="DTV31" s="502"/>
      <c r="DTW31" s="502"/>
      <c r="DTX31" s="502"/>
      <c r="DTY31" s="502"/>
      <c r="DTZ31" s="502"/>
      <c r="DUA31" s="502"/>
      <c r="DUB31" s="502"/>
      <c r="DUC31" s="502"/>
      <c r="DUD31" s="502"/>
      <c r="DUE31" s="502"/>
      <c r="DUF31" s="502"/>
      <c r="DUG31" s="502"/>
      <c r="DUH31" s="502"/>
      <c r="DUI31" s="502"/>
      <c r="DUJ31" s="502"/>
      <c r="DUK31" s="502"/>
      <c r="DUL31" s="502"/>
      <c r="DUM31" s="502"/>
      <c r="DUN31" s="502"/>
      <c r="DUO31" s="502"/>
      <c r="DUP31" s="502"/>
      <c r="DUQ31" s="502"/>
      <c r="DUR31" s="502"/>
      <c r="DUS31" s="502"/>
      <c r="DUT31" s="502"/>
      <c r="DUU31" s="502"/>
      <c r="DUV31" s="502"/>
      <c r="DUW31" s="502"/>
      <c r="DUX31" s="502"/>
      <c r="DUY31" s="502"/>
      <c r="DUZ31" s="502"/>
      <c r="DVA31" s="502"/>
      <c r="DVB31" s="502"/>
      <c r="DVC31" s="502"/>
      <c r="DVD31" s="502"/>
      <c r="DVE31" s="502"/>
      <c r="DVF31" s="502"/>
      <c r="DVG31" s="502"/>
      <c r="DVH31" s="502"/>
      <c r="DVI31" s="502"/>
      <c r="DVJ31" s="502"/>
      <c r="DVK31" s="502"/>
      <c r="DVL31" s="502"/>
      <c r="DVM31" s="502"/>
      <c r="DVN31" s="502"/>
      <c r="DVO31" s="502"/>
      <c r="DVP31" s="502"/>
      <c r="DVQ31" s="502"/>
      <c r="DVR31" s="502"/>
      <c r="DVS31" s="502"/>
      <c r="DVT31" s="502"/>
      <c r="DVU31" s="502"/>
      <c r="DVV31" s="502"/>
      <c r="DVW31" s="502"/>
      <c r="DVX31" s="502"/>
      <c r="DVY31" s="502"/>
      <c r="DVZ31" s="502"/>
      <c r="DWA31" s="502"/>
      <c r="DWB31" s="502"/>
      <c r="DWC31" s="502"/>
      <c r="DWD31" s="502"/>
      <c r="DWE31" s="502"/>
      <c r="DWF31" s="502"/>
      <c r="DWG31" s="502"/>
      <c r="DWH31" s="502"/>
      <c r="DWI31" s="502"/>
      <c r="DWJ31" s="502"/>
      <c r="DWK31" s="502"/>
      <c r="DWL31" s="502"/>
      <c r="DWM31" s="502"/>
      <c r="DWN31" s="502"/>
      <c r="DWO31" s="502"/>
      <c r="DWP31" s="502"/>
      <c r="DWQ31" s="502"/>
      <c r="DWR31" s="502"/>
      <c r="DWS31" s="502"/>
      <c r="DWT31" s="502"/>
      <c r="DWU31" s="502"/>
      <c r="DWV31" s="502"/>
      <c r="DWW31" s="502"/>
      <c r="DWX31" s="502"/>
      <c r="DWY31" s="502"/>
      <c r="DWZ31" s="502"/>
      <c r="DXA31" s="502"/>
      <c r="DXB31" s="502"/>
      <c r="DXC31" s="502"/>
      <c r="DXD31" s="502"/>
      <c r="DXE31" s="502"/>
      <c r="DXF31" s="502"/>
      <c r="DXG31" s="502"/>
      <c r="DXH31" s="502"/>
      <c r="DXI31" s="502"/>
      <c r="DXJ31" s="502"/>
      <c r="DXK31" s="502"/>
      <c r="DXL31" s="502"/>
      <c r="DXM31" s="502"/>
      <c r="DXN31" s="502"/>
      <c r="DXO31" s="502"/>
      <c r="DXP31" s="502"/>
      <c r="DXQ31" s="502"/>
      <c r="DXR31" s="502"/>
      <c r="DXS31" s="502"/>
      <c r="DXT31" s="502"/>
      <c r="DXU31" s="502"/>
      <c r="DXV31" s="502"/>
      <c r="DXW31" s="502"/>
      <c r="DXX31" s="502"/>
      <c r="DXY31" s="502"/>
      <c r="DXZ31" s="502"/>
      <c r="DYA31" s="502"/>
      <c r="DYB31" s="502"/>
      <c r="DYC31" s="502"/>
      <c r="DYD31" s="502"/>
      <c r="DYE31" s="502"/>
      <c r="DYF31" s="502"/>
      <c r="DYG31" s="502"/>
      <c r="DYH31" s="502"/>
      <c r="DYI31" s="502"/>
      <c r="DYJ31" s="502"/>
      <c r="DYK31" s="502"/>
      <c r="DYL31" s="502"/>
      <c r="DYM31" s="502"/>
      <c r="DYN31" s="502"/>
      <c r="DYO31" s="502"/>
      <c r="DYP31" s="502"/>
      <c r="DYQ31" s="502"/>
      <c r="DYR31" s="502"/>
      <c r="DYS31" s="502"/>
      <c r="DYT31" s="502"/>
      <c r="DYU31" s="502"/>
      <c r="DYV31" s="502"/>
      <c r="DYW31" s="502"/>
      <c r="DYX31" s="502"/>
      <c r="DYY31" s="502"/>
      <c r="DYZ31" s="502"/>
      <c r="DZA31" s="502"/>
      <c r="DZB31" s="502"/>
      <c r="DZC31" s="502"/>
      <c r="DZD31" s="502"/>
      <c r="DZE31" s="502"/>
      <c r="DZF31" s="502"/>
      <c r="DZG31" s="502"/>
      <c r="DZH31" s="502"/>
      <c r="DZI31" s="502"/>
      <c r="DZJ31" s="502"/>
      <c r="DZK31" s="502"/>
      <c r="DZL31" s="502"/>
      <c r="DZM31" s="502"/>
      <c r="DZN31" s="502"/>
      <c r="DZO31" s="502"/>
      <c r="DZP31" s="502"/>
      <c r="DZQ31" s="502"/>
      <c r="DZR31" s="502"/>
      <c r="DZS31" s="502"/>
      <c r="DZT31" s="502"/>
      <c r="DZU31" s="502"/>
      <c r="DZV31" s="502"/>
      <c r="DZW31" s="502"/>
      <c r="DZX31" s="502"/>
      <c r="DZY31" s="502"/>
      <c r="DZZ31" s="502"/>
      <c r="EAA31" s="502"/>
      <c r="EAB31" s="502"/>
      <c r="EAC31" s="502"/>
      <c r="EAD31" s="502"/>
      <c r="EAE31" s="502"/>
      <c r="EAF31" s="502"/>
      <c r="EAG31" s="502"/>
      <c r="EAH31" s="502"/>
      <c r="EAI31" s="502"/>
      <c r="EAJ31" s="502"/>
      <c r="EAK31" s="502"/>
      <c r="EAL31" s="502"/>
      <c r="EAM31" s="502"/>
      <c r="EAN31" s="502"/>
      <c r="EAO31" s="502"/>
      <c r="EAP31" s="502"/>
      <c r="EAQ31" s="502"/>
      <c r="EAR31" s="502"/>
      <c r="EAS31" s="502"/>
      <c r="EAT31" s="502"/>
      <c r="EAU31" s="502"/>
      <c r="EAV31" s="502"/>
      <c r="EAW31" s="502"/>
      <c r="EAX31" s="502"/>
      <c r="EAY31" s="502"/>
      <c r="EAZ31" s="502"/>
      <c r="EBA31" s="502"/>
      <c r="EBB31" s="502"/>
      <c r="EBC31" s="502"/>
      <c r="EBD31" s="502"/>
      <c r="EBE31" s="502"/>
      <c r="EBF31" s="502"/>
      <c r="EBG31" s="502"/>
      <c r="EBH31" s="502"/>
      <c r="EBI31" s="502"/>
      <c r="EBJ31" s="502"/>
      <c r="EBK31" s="502"/>
      <c r="EBL31" s="502"/>
      <c r="EBM31" s="502"/>
      <c r="EBN31" s="502"/>
      <c r="EBO31" s="502"/>
      <c r="EBP31" s="502"/>
      <c r="EBQ31" s="502"/>
      <c r="EBR31" s="502"/>
      <c r="EBS31" s="502"/>
      <c r="EBT31" s="502"/>
      <c r="EBU31" s="502"/>
      <c r="EBV31" s="502"/>
      <c r="EBW31" s="502"/>
      <c r="EBX31" s="502"/>
      <c r="EBY31" s="502"/>
      <c r="EBZ31" s="502"/>
      <c r="ECA31" s="502"/>
      <c r="ECB31" s="502"/>
      <c r="ECC31" s="502"/>
      <c r="ECD31" s="502"/>
      <c r="ECE31" s="502"/>
      <c r="ECF31" s="502"/>
      <c r="ECG31" s="502"/>
      <c r="ECH31" s="502"/>
      <c r="ECI31" s="502"/>
      <c r="ECJ31" s="502"/>
      <c r="ECK31" s="502"/>
      <c r="ECL31" s="502"/>
      <c r="ECM31" s="502"/>
      <c r="ECN31" s="502"/>
      <c r="ECO31" s="502"/>
      <c r="ECP31" s="502"/>
      <c r="ECQ31" s="502"/>
      <c r="ECR31" s="502"/>
      <c r="ECS31" s="502"/>
      <c r="ECT31" s="502"/>
      <c r="ECU31" s="502"/>
      <c r="ECV31" s="502"/>
      <c r="ECW31" s="502"/>
      <c r="ECX31" s="502"/>
      <c r="ECY31" s="502"/>
      <c r="ECZ31" s="502"/>
      <c r="EDA31" s="502"/>
      <c r="EDB31" s="502"/>
      <c r="EDC31" s="502"/>
      <c r="EDD31" s="502"/>
      <c r="EDE31" s="502"/>
      <c r="EDF31" s="502"/>
      <c r="EDG31" s="502"/>
      <c r="EDH31" s="502"/>
      <c r="EDI31" s="502"/>
      <c r="EDJ31" s="502"/>
      <c r="EDK31" s="502"/>
      <c r="EDL31" s="502"/>
      <c r="EDM31" s="502"/>
      <c r="EDN31" s="502"/>
      <c r="EDO31" s="502"/>
      <c r="EDP31" s="502"/>
      <c r="EDQ31" s="502"/>
      <c r="EDR31" s="502"/>
      <c r="EDS31" s="502"/>
      <c r="EDT31" s="502"/>
      <c r="EDU31" s="502"/>
      <c r="EDV31" s="502"/>
      <c r="EDW31" s="502"/>
      <c r="EDX31" s="502"/>
      <c r="EDY31" s="502"/>
      <c r="EDZ31" s="502"/>
      <c r="EEA31" s="502"/>
      <c r="EEB31" s="502"/>
      <c r="EEC31" s="502"/>
      <c r="EED31" s="502"/>
      <c r="EEE31" s="502"/>
      <c r="EEF31" s="502"/>
      <c r="EEG31" s="502"/>
      <c r="EEH31" s="502"/>
      <c r="EEI31" s="502"/>
      <c r="EEJ31" s="502"/>
      <c r="EEK31" s="502"/>
      <c r="EEL31" s="502"/>
      <c r="EEM31" s="502"/>
      <c r="EEN31" s="502"/>
      <c r="EEO31" s="502"/>
      <c r="EEP31" s="502"/>
      <c r="EEQ31" s="502"/>
      <c r="EER31" s="502"/>
      <c r="EES31" s="502"/>
      <c r="EET31" s="502"/>
      <c r="EEU31" s="502"/>
      <c r="EEV31" s="502"/>
      <c r="EEW31" s="502"/>
      <c r="EEX31" s="502"/>
      <c r="EEY31" s="502"/>
      <c r="EEZ31" s="502"/>
      <c r="EFA31" s="502"/>
      <c r="EFB31" s="502"/>
      <c r="EFC31" s="502"/>
      <c r="EFD31" s="502"/>
      <c r="EFE31" s="502"/>
      <c r="EFF31" s="502"/>
      <c r="EFG31" s="502"/>
      <c r="EFH31" s="502"/>
      <c r="EFI31" s="502"/>
      <c r="EFJ31" s="502"/>
      <c r="EFK31" s="502"/>
      <c r="EFL31" s="502"/>
      <c r="EFM31" s="502"/>
      <c r="EFN31" s="502"/>
      <c r="EFO31" s="502"/>
      <c r="EFP31" s="502"/>
      <c r="EFQ31" s="502"/>
      <c r="EFR31" s="502"/>
      <c r="EFS31" s="502"/>
      <c r="EFT31" s="502"/>
      <c r="EFU31" s="502"/>
      <c r="EFV31" s="502"/>
      <c r="EFW31" s="502"/>
      <c r="EFX31" s="502"/>
      <c r="EFY31" s="502"/>
      <c r="EFZ31" s="502"/>
      <c r="EGA31" s="502"/>
      <c r="EGB31" s="502"/>
      <c r="EGC31" s="502"/>
      <c r="EGD31" s="502"/>
      <c r="EGE31" s="502"/>
      <c r="EGF31" s="502"/>
      <c r="EGG31" s="502"/>
      <c r="EGH31" s="502"/>
      <c r="EGI31" s="502"/>
      <c r="EGJ31" s="502"/>
      <c r="EGK31" s="502"/>
      <c r="EGL31" s="502"/>
      <c r="EGM31" s="502"/>
      <c r="EGN31" s="502"/>
      <c r="EGO31" s="502"/>
      <c r="EGP31" s="502"/>
      <c r="EGQ31" s="502"/>
      <c r="EGR31" s="502"/>
      <c r="EGS31" s="502"/>
      <c r="EGT31" s="502"/>
      <c r="EGU31" s="502"/>
      <c r="EGV31" s="502"/>
      <c r="EGW31" s="502"/>
      <c r="EGX31" s="502"/>
      <c r="EGY31" s="502"/>
      <c r="EGZ31" s="502"/>
      <c r="EHA31" s="502"/>
      <c r="EHB31" s="502"/>
      <c r="EHC31" s="502"/>
      <c r="EHD31" s="502"/>
      <c r="EHE31" s="502"/>
      <c r="EHF31" s="502"/>
      <c r="EHG31" s="502"/>
      <c r="EHH31" s="502"/>
      <c r="EHI31" s="502"/>
      <c r="EHJ31" s="502"/>
      <c r="EHK31" s="502"/>
      <c r="EHL31" s="502"/>
      <c r="EHM31" s="502"/>
      <c r="EHN31" s="502"/>
      <c r="EHO31" s="502"/>
      <c r="EHP31" s="502"/>
      <c r="EHQ31" s="502"/>
      <c r="EHR31" s="502"/>
      <c r="EHS31" s="502"/>
      <c r="EHT31" s="502"/>
      <c r="EHU31" s="502"/>
      <c r="EHV31" s="502"/>
      <c r="EHW31" s="502"/>
      <c r="EHX31" s="502"/>
      <c r="EHY31" s="502"/>
      <c r="EHZ31" s="502"/>
      <c r="EIA31" s="502"/>
      <c r="EIB31" s="502"/>
      <c r="EIC31" s="502"/>
      <c r="EID31" s="502"/>
      <c r="EIE31" s="502"/>
      <c r="EIF31" s="502"/>
      <c r="EIG31" s="502"/>
      <c r="EIH31" s="502"/>
      <c r="EII31" s="502"/>
      <c r="EIJ31" s="502"/>
      <c r="EIK31" s="502"/>
      <c r="EIL31" s="502"/>
      <c r="EIM31" s="502"/>
      <c r="EIN31" s="502"/>
      <c r="EIO31" s="502"/>
      <c r="EIP31" s="502"/>
      <c r="EIQ31" s="502"/>
      <c r="EIR31" s="502"/>
      <c r="EIS31" s="502"/>
      <c r="EIT31" s="502"/>
      <c r="EIU31" s="502"/>
      <c r="EIV31" s="502"/>
      <c r="EIW31" s="502"/>
      <c r="EIX31" s="502"/>
      <c r="EIY31" s="502"/>
      <c r="EIZ31" s="502"/>
      <c r="EJA31" s="502"/>
      <c r="EJB31" s="502"/>
      <c r="EJC31" s="502"/>
      <c r="EJD31" s="502"/>
      <c r="EJE31" s="502"/>
      <c r="EJF31" s="502"/>
      <c r="EJG31" s="502"/>
      <c r="EJH31" s="502"/>
      <c r="EJI31" s="502"/>
      <c r="EJJ31" s="502"/>
      <c r="EJK31" s="502"/>
      <c r="EJL31" s="502"/>
      <c r="EJM31" s="502"/>
      <c r="EJN31" s="502"/>
      <c r="EJO31" s="502"/>
      <c r="EJP31" s="502"/>
      <c r="EJQ31" s="502"/>
      <c r="EJR31" s="502"/>
      <c r="EJS31" s="502"/>
      <c r="EJT31" s="502"/>
      <c r="EJU31" s="502"/>
      <c r="EJV31" s="502"/>
      <c r="EJW31" s="502"/>
      <c r="EJX31" s="502"/>
      <c r="EJY31" s="502"/>
      <c r="EJZ31" s="502"/>
      <c r="EKA31" s="502"/>
      <c r="EKB31" s="502"/>
      <c r="EKC31" s="502"/>
      <c r="EKD31" s="502"/>
      <c r="EKE31" s="502"/>
      <c r="EKF31" s="502"/>
      <c r="EKG31" s="502"/>
      <c r="EKH31" s="502"/>
      <c r="EKI31" s="502"/>
      <c r="EKJ31" s="502"/>
      <c r="EKK31" s="502"/>
      <c r="EKL31" s="502"/>
      <c r="EKM31" s="502"/>
      <c r="EKN31" s="502"/>
      <c r="EKO31" s="502"/>
      <c r="EKP31" s="502"/>
      <c r="EKQ31" s="502"/>
      <c r="EKR31" s="502"/>
      <c r="EKS31" s="502"/>
      <c r="EKT31" s="502"/>
      <c r="EKU31" s="502"/>
      <c r="EKV31" s="502"/>
      <c r="EKW31" s="502"/>
      <c r="EKX31" s="502"/>
      <c r="EKY31" s="502"/>
      <c r="EKZ31" s="502"/>
      <c r="ELA31" s="502"/>
      <c r="ELB31" s="502"/>
      <c r="ELC31" s="502"/>
      <c r="ELD31" s="502"/>
      <c r="ELE31" s="502"/>
      <c r="ELF31" s="502"/>
      <c r="ELG31" s="502"/>
      <c r="ELH31" s="502"/>
      <c r="ELI31" s="502"/>
      <c r="ELJ31" s="502"/>
      <c r="ELK31" s="502"/>
      <c r="ELL31" s="502"/>
      <c r="ELM31" s="502"/>
      <c r="ELN31" s="502"/>
      <c r="ELO31" s="502"/>
      <c r="ELP31" s="502"/>
      <c r="ELQ31" s="502"/>
      <c r="ELR31" s="502"/>
      <c r="ELS31" s="502"/>
      <c r="ELT31" s="502"/>
      <c r="ELU31" s="502"/>
      <c r="ELV31" s="502"/>
      <c r="ELW31" s="502"/>
      <c r="ELX31" s="502"/>
      <c r="ELY31" s="502"/>
      <c r="ELZ31" s="502"/>
      <c r="EMA31" s="502"/>
      <c r="EMB31" s="502"/>
      <c r="EMC31" s="502"/>
      <c r="EMD31" s="502"/>
      <c r="EME31" s="502"/>
      <c r="EMF31" s="502"/>
      <c r="EMG31" s="502"/>
      <c r="EMH31" s="502"/>
      <c r="EMI31" s="502"/>
      <c r="EMJ31" s="502"/>
      <c r="EMK31" s="502"/>
      <c r="EML31" s="502"/>
      <c r="EMM31" s="502"/>
      <c r="EMN31" s="502"/>
      <c r="EMO31" s="502"/>
      <c r="EMP31" s="502"/>
      <c r="EMQ31" s="502"/>
      <c r="EMR31" s="502"/>
      <c r="EMS31" s="502"/>
      <c r="EMT31" s="502"/>
      <c r="EMU31" s="502"/>
      <c r="EMV31" s="502"/>
      <c r="EMW31" s="502"/>
      <c r="EMX31" s="502"/>
      <c r="EMY31" s="502"/>
      <c r="EMZ31" s="502"/>
      <c r="ENA31" s="502"/>
      <c r="ENB31" s="502"/>
      <c r="ENC31" s="502"/>
      <c r="END31" s="502"/>
      <c r="ENE31" s="502"/>
      <c r="ENF31" s="502"/>
      <c r="ENG31" s="502"/>
      <c r="ENH31" s="502"/>
      <c r="ENI31" s="502"/>
      <c r="ENJ31" s="502"/>
      <c r="ENK31" s="502"/>
      <c r="ENL31" s="502"/>
      <c r="ENM31" s="502"/>
      <c r="ENN31" s="502"/>
      <c r="ENO31" s="502"/>
      <c r="ENP31" s="502"/>
      <c r="ENQ31" s="502"/>
      <c r="ENR31" s="502"/>
      <c r="ENS31" s="502"/>
      <c r="ENT31" s="502"/>
      <c r="ENU31" s="502"/>
      <c r="ENV31" s="502"/>
      <c r="ENW31" s="502"/>
      <c r="ENX31" s="502"/>
      <c r="ENY31" s="502"/>
      <c r="ENZ31" s="502"/>
      <c r="EOA31" s="502"/>
      <c r="EOB31" s="502"/>
      <c r="EOC31" s="502"/>
      <c r="EOD31" s="502"/>
      <c r="EOE31" s="502"/>
      <c r="EOF31" s="502"/>
      <c r="EOG31" s="502"/>
      <c r="EOH31" s="502"/>
      <c r="EOI31" s="502"/>
      <c r="EOJ31" s="502"/>
      <c r="EOK31" s="502"/>
      <c r="EOL31" s="502"/>
      <c r="EOM31" s="502"/>
      <c r="EON31" s="502"/>
      <c r="EOO31" s="502"/>
      <c r="EOP31" s="502"/>
      <c r="EOQ31" s="502"/>
      <c r="EOR31" s="502"/>
      <c r="EOS31" s="502"/>
      <c r="EOT31" s="502"/>
      <c r="EOU31" s="502"/>
      <c r="EOV31" s="502"/>
      <c r="EOW31" s="502"/>
      <c r="EOX31" s="502"/>
      <c r="EOY31" s="502"/>
      <c r="EOZ31" s="502"/>
      <c r="EPA31" s="502"/>
      <c r="EPB31" s="502"/>
      <c r="EPC31" s="502"/>
      <c r="EPD31" s="502"/>
      <c r="EPE31" s="502"/>
      <c r="EPF31" s="502"/>
      <c r="EPG31" s="502"/>
      <c r="EPH31" s="502"/>
      <c r="EPI31" s="502"/>
      <c r="EPJ31" s="502"/>
      <c r="EPK31" s="502"/>
      <c r="EPL31" s="502"/>
      <c r="EPM31" s="502"/>
      <c r="EPN31" s="502"/>
      <c r="EPO31" s="502"/>
      <c r="EPP31" s="502"/>
      <c r="EPQ31" s="502"/>
      <c r="EPR31" s="502"/>
      <c r="EPS31" s="502"/>
      <c r="EPT31" s="502"/>
      <c r="EPU31" s="502"/>
      <c r="EPV31" s="502"/>
      <c r="EPW31" s="502"/>
      <c r="EPX31" s="502"/>
      <c r="EPY31" s="502"/>
      <c r="EPZ31" s="502"/>
      <c r="EQA31" s="502"/>
      <c r="EQB31" s="502"/>
      <c r="EQC31" s="502"/>
      <c r="EQD31" s="502"/>
      <c r="EQE31" s="502"/>
      <c r="EQF31" s="502"/>
      <c r="EQG31" s="502"/>
      <c r="EQH31" s="502"/>
      <c r="EQI31" s="502"/>
      <c r="EQJ31" s="502"/>
      <c r="EQK31" s="502"/>
      <c r="EQL31" s="502"/>
      <c r="EQM31" s="502"/>
      <c r="EQN31" s="502"/>
      <c r="EQO31" s="502"/>
      <c r="EQP31" s="502"/>
      <c r="EQQ31" s="502"/>
      <c r="EQR31" s="502"/>
      <c r="EQS31" s="502"/>
      <c r="EQT31" s="502"/>
      <c r="EQU31" s="502"/>
      <c r="EQV31" s="502"/>
      <c r="EQW31" s="502"/>
      <c r="EQX31" s="502"/>
      <c r="EQY31" s="502"/>
      <c r="EQZ31" s="502"/>
      <c r="ERA31" s="502"/>
      <c r="ERB31" s="502"/>
      <c r="ERC31" s="502"/>
      <c r="ERD31" s="502"/>
      <c r="ERE31" s="502"/>
      <c r="ERF31" s="502"/>
      <c r="ERG31" s="502"/>
      <c r="ERH31" s="502"/>
      <c r="ERI31" s="502"/>
      <c r="ERJ31" s="502"/>
      <c r="ERK31" s="502"/>
      <c r="ERL31" s="502"/>
      <c r="ERM31" s="502"/>
      <c r="ERN31" s="502"/>
      <c r="ERO31" s="502"/>
      <c r="ERP31" s="502"/>
      <c r="ERQ31" s="502"/>
      <c r="ERR31" s="502"/>
      <c r="ERS31" s="502"/>
      <c r="ERT31" s="502"/>
      <c r="ERU31" s="502"/>
      <c r="ERV31" s="502"/>
      <c r="ERW31" s="502"/>
      <c r="ERX31" s="502"/>
      <c r="ERY31" s="502"/>
      <c r="ERZ31" s="502"/>
      <c r="ESA31" s="502"/>
      <c r="ESB31" s="502"/>
      <c r="ESC31" s="502"/>
      <c r="ESD31" s="502"/>
      <c r="ESE31" s="502"/>
      <c r="ESF31" s="502"/>
      <c r="ESG31" s="502"/>
      <c r="ESH31" s="502"/>
      <c r="ESI31" s="502"/>
      <c r="ESJ31" s="502"/>
      <c r="ESK31" s="502"/>
      <c r="ESL31" s="502"/>
      <c r="ESM31" s="502"/>
      <c r="ESN31" s="502"/>
      <c r="ESO31" s="502"/>
      <c r="ESP31" s="502"/>
      <c r="ESQ31" s="502"/>
      <c r="ESR31" s="502"/>
      <c r="ESS31" s="502"/>
      <c r="EST31" s="502"/>
      <c r="ESU31" s="502"/>
      <c r="ESV31" s="502"/>
      <c r="ESW31" s="502"/>
      <c r="ESX31" s="502"/>
      <c r="ESY31" s="502"/>
      <c r="ESZ31" s="502"/>
      <c r="ETA31" s="502"/>
      <c r="ETB31" s="502"/>
      <c r="ETC31" s="502"/>
      <c r="ETD31" s="502"/>
      <c r="ETE31" s="502"/>
      <c r="ETF31" s="502"/>
      <c r="ETG31" s="502"/>
      <c r="ETH31" s="502"/>
      <c r="ETI31" s="502"/>
      <c r="ETJ31" s="502"/>
      <c r="ETK31" s="502"/>
      <c r="ETL31" s="502"/>
      <c r="ETM31" s="502"/>
      <c r="ETN31" s="502"/>
      <c r="ETO31" s="502"/>
      <c r="ETP31" s="502"/>
      <c r="ETQ31" s="502"/>
      <c r="ETR31" s="502"/>
      <c r="ETS31" s="502"/>
      <c r="ETT31" s="502"/>
      <c r="ETU31" s="502"/>
      <c r="ETV31" s="502"/>
      <c r="ETW31" s="502"/>
      <c r="ETX31" s="502"/>
      <c r="ETY31" s="502"/>
      <c r="ETZ31" s="502"/>
      <c r="EUA31" s="502"/>
      <c r="EUB31" s="502"/>
      <c r="EUC31" s="502"/>
      <c r="EUD31" s="502"/>
      <c r="EUE31" s="502"/>
      <c r="EUF31" s="502"/>
      <c r="EUG31" s="502"/>
      <c r="EUH31" s="502"/>
      <c r="EUI31" s="502"/>
      <c r="EUJ31" s="502"/>
      <c r="EUK31" s="502"/>
      <c r="EUL31" s="502"/>
      <c r="EUM31" s="502"/>
      <c r="EUN31" s="502"/>
      <c r="EUO31" s="502"/>
      <c r="EUP31" s="502"/>
      <c r="EUQ31" s="502"/>
      <c r="EUR31" s="502"/>
      <c r="EUS31" s="502"/>
      <c r="EUT31" s="502"/>
      <c r="EUU31" s="502"/>
      <c r="EUV31" s="502"/>
      <c r="EUW31" s="502"/>
      <c r="EUX31" s="502"/>
      <c r="EUY31" s="502"/>
      <c r="EUZ31" s="502"/>
      <c r="EVA31" s="502"/>
      <c r="EVB31" s="502"/>
      <c r="EVC31" s="502"/>
      <c r="EVD31" s="502"/>
      <c r="EVE31" s="502"/>
      <c r="EVF31" s="502"/>
      <c r="EVG31" s="502"/>
      <c r="EVH31" s="502"/>
      <c r="EVI31" s="502"/>
      <c r="EVJ31" s="502"/>
      <c r="EVK31" s="502"/>
      <c r="EVL31" s="502"/>
      <c r="EVM31" s="502"/>
      <c r="EVN31" s="502"/>
      <c r="EVO31" s="502"/>
      <c r="EVP31" s="502"/>
      <c r="EVQ31" s="502"/>
      <c r="EVR31" s="502"/>
      <c r="EVS31" s="502"/>
      <c r="EVT31" s="502"/>
      <c r="EVU31" s="502"/>
      <c r="EVV31" s="502"/>
      <c r="EVW31" s="502"/>
      <c r="EVX31" s="502"/>
      <c r="EVY31" s="502"/>
      <c r="EVZ31" s="502"/>
      <c r="EWA31" s="502"/>
      <c r="EWB31" s="502"/>
      <c r="EWC31" s="502"/>
      <c r="EWD31" s="502"/>
      <c r="EWE31" s="502"/>
      <c r="EWF31" s="502"/>
      <c r="EWG31" s="502"/>
      <c r="EWH31" s="502"/>
      <c r="EWI31" s="502"/>
      <c r="EWJ31" s="502"/>
      <c r="EWK31" s="502"/>
      <c r="EWL31" s="502"/>
      <c r="EWM31" s="502"/>
      <c r="EWN31" s="502"/>
      <c r="EWO31" s="502"/>
      <c r="EWP31" s="502"/>
      <c r="EWQ31" s="502"/>
      <c r="EWR31" s="502"/>
      <c r="EWS31" s="502"/>
      <c r="EWT31" s="502"/>
      <c r="EWU31" s="502"/>
      <c r="EWV31" s="502"/>
      <c r="EWW31" s="502"/>
      <c r="EWX31" s="502"/>
      <c r="EWY31" s="502"/>
      <c r="EWZ31" s="502"/>
      <c r="EXA31" s="502"/>
      <c r="EXB31" s="502"/>
      <c r="EXC31" s="502"/>
      <c r="EXD31" s="502"/>
      <c r="EXE31" s="502"/>
      <c r="EXF31" s="502"/>
      <c r="EXG31" s="502"/>
      <c r="EXH31" s="502"/>
      <c r="EXI31" s="502"/>
      <c r="EXJ31" s="502"/>
      <c r="EXK31" s="502"/>
      <c r="EXL31" s="502"/>
      <c r="EXM31" s="502"/>
      <c r="EXN31" s="502"/>
      <c r="EXO31" s="502"/>
      <c r="EXP31" s="502"/>
      <c r="EXQ31" s="502"/>
      <c r="EXR31" s="502"/>
      <c r="EXS31" s="502"/>
      <c r="EXT31" s="502"/>
      <c r="EXU31" s="502"/>
      <c r="EXV31" s="502"/>
      <c r="EXW31" s="502"/>
      <c r="EXX31" s="502"/>
      <c r="EXY31" s="502"/>
      <c r="EXZ31" s="502"/>
      <c r="EYA31" s="502"/>
      <c r="EYB31" s="502"/>
      <c r="EYC31" s="502"/>
      <c r="EYD31" s="502"/>
      <c r="EYE31" s="502"/>
      <c r="EYF31" s="502"/>
      <c r="EYG31" s="502"/>
      <c r="EYH31" s="502"/>
      <c r="EYI31" s="502"/>
      <c r="EYJ31" s="502"/>
      <c r="EYK31" s="502"/>
      <c r="EYL31" s="502"/>
      <c r="EYM31" s="502"/>
      <c r="EYN31" s="502"/>
      <c r="EYO31" s="502"/>
      <c r="EYP31" s="502"/>
      <c r="EYQ31" s="502"/>
      <c r="EYR31" s="502"/>
      <c r="EYS31" s="502"/>
      <c r="EYT31" s="502"/>
      <c r="EYU31" s="502"/>
      <c r="EYV31" s="502"/>
      <c r="EYW31" s="502"/>
      <c r="EYX31" s="502"/>
      <c r="EYY31" s="502"/>
      <c r="EYZ31" s="502"/>
      <c r="EZA31" s="502"/>
      <c r="EZB31" s="502"/>
      <c r="EZC31" s="502"/>
      <c r="EZD31" s="502"/>
      <c r="EZE31" s="502"/>
      <c r="EZF31" s="502"/>
      <c r="EZG31" s="502"/>
      <c r="EZH31" s="502"/>
      <c r="EZI31" s="502"/>
      <c r="EZJ31" s="502"/>
      <c r="EZK31" s="502"/>
      <c r="EZL31" s="502"/>
      <c r="EZM31" s="502"/>
      <c r="EZN31" s="502"/>
      <c r="EZO31" s="502"/>
      <c r="EZP31" s="502"/>
      <c r="EZQ31" s="502"/>
      <c r="EZR31" s="502"/>
      <c r="EZS31" s="502"/>
      <c r="EZT31" s="502"/>
      <c r="EZU31" s="502"/>
      <c r="EZV31" s="502"/>
      <c r="EZW31" s="502"/>
      <c r="EZX31" s="502"/>
      <c r="EZY31" s="502"/>
      <c r="EZZ31" s="502"/>
      <c r="FAA31" s="502"/>
      <c r="FAB31" s="502"/>
      <c r="FAC31" s="502"/>
      <c r="FAD31" s="502"/>
      <c r="FAE31" s="502"/>
      <c r="FAF31" s="502"/>
      <c r="FAG31" s="502"/>
      <c r="FAH31" s="502"/>
      <c r="FAI31" s="502"/>
      <c r="FAJ31" s="502"/>
      <c r="FAK31" s="502"/>
      <c r="FAL31" s="502"/>
      <c r="FAM31" s="502"/>
      <c r="FAN31" s="502"/>
      <c r="FAO31" s="502"/>
      <c r="FAP31" s="502"/>
      <c r="FAQ31" s="502"/>
      <c r="FAR31" s="502"/>
      <c r="FAS31" s="502"/>
      <c r="FAT31" s="502"/>
      <c r="FAU31" s="502"/>
      <c r="FAV31" s="502"/>
      <c r="FAW31" s="502"/>
      <c r="FAX31" s="502"/>
      <c r="FAY31" s="502"/>
      <c r="FAZ31" s="502"/>
      <c r="FBA31" s="502"/>
      <c r="FBB31" s="502"/>
      <c r="FBC31" s="502"/>
      <c r="FBD31" s="502"/>
      <c r="FBE31" s="502"/>
      <c r="FBF31" s="502"/>
      <c r="FBG31" s="502"/>
      <c r="FBH31" s="502"/>
      <c r="FBI31" s="502"/>
      <c r="FBJ31" s="502"/>
      <c r="FBK31" s="502"/>
      <c r="FBL31" s="502"/>
      <c r="FBM31" s="502"/>
      <c r="FBN31" s="502"/>
      <c r="FBO31" s="502"/>
      <c r="FBP31" s="502"/>
      <c r="FBQ31" s="502"/>
      <c r="FBR31" s="502"/>
      <c r="FBS31" s="502"/>
      <c r="FBT31" s="502"/>
      <c r="FBU31" s="502"/>
      <c r="FBV31" s="502"/>
      <c r="FBW31" s="502"/>
      <c r="FBX31" s="502"/>
      <c r="FBY31" s="502"/>
      <c r="FBZ31" s="502"/>
      <c r="FCA31" s="502"/>
      <c r="FCB31" s="502"/>
      <c r="FCC31" s="502"/>
      <c r="FCD31" s="502"/>
      <c r="FCE31" s="502"/>
      <c r="FCF31" s="502"/>
      <c r="FCG31" s="502"/>
      <c r="FCH31" s="502"/>
      <c r="FCI31" s="502"/>
      <c r="FCJ31" s="502"/>
      <c r="FCK31" s="502"/>
      <c r="FCL31" s="502"/>
      <c r="FCM31" s="502"/>
      <c r="FCN31" s="502"/>
      <c r="FCO31" s="502"/>
      <c r="FCP31" s="502"/>
      <c r="FCQ31" s="502"/>
      <c r="FCR31" s="502"/>
      <c r="FCS31" s="502"/>
      <c r="FCT31" s="502"/>
      <c r="FCU31" s="502"/>
      <c r="FCV31" s="502"/>
      <c r="FCW31" s="502"/>
      <c r="FCX31" s="502"/>
      <c r="FCY31" s="502"/>
      <c r="FCZ31" s="502"/>
      <c r="FDA31" s="502"/>
      <c r="FDB31" s="502"/>
      <c r="FDC31" s="502"/>
      <c r="FDD31" s="502"/>
      <c r="FDE31" s="502"/>
      <c r="FDF31" s="502"/>
      <c r="FDG31" s="502"/>
      <c r="FDH31" s="502"/>
      <c r="FDI31" s="502"/>
      <c r="FDJ31" s="502"/>
      <c r="FDK31" s="502"/>
      <c r="FDL31" s="502"/>
      <c r="FDM31" s="502"/>
      <c r="FDN31" s="502"/>
      <c r="FDO31" s="502"/>
      <c r="FDP31" s="502"/>
      <c r="FDQ31" s="502"/>
      <c r="FDR31" s="502"/>
      <c r="FDS31" s="502"/>
      <c r="FDT31" s="502"/>
      <c r="FDU31" s="502"/>
      <c r="FDV31" s="502"/>
      <c r="FDW31" s="502"/>
      <c r="FDX31" s="502"/>
      <c r="FDY31" s="502"/>
      <c r="FDZ31" s="502"/>
      <c r="FEA31" s="502"/>
      <c r="FEB31" s="502"/>
      <c r="FEC31" s="502"/>
      <c r="FED31" s="502"/>
      <c r="FEE31" s="502"/>
      <c r="FEF31" s="502"/>
      <c r="FEG31" s="502"/>
      <c r="FEH31" s="502"/>
      <c r="FEI31" s="502"/>
      <c r="FEJ31" s="502"/>
      <c r="FEK31" s="502"/>
      <c r="FEL31" s="502"/>
      <c r="FEM31" s="502"/>
      <c r="FEN31" s="502"/>
      <c r="FEO31" s="502"/>
      <c r="FEP31" s="502"/>
      <c r="FEQ31" s="502"/>
      <c r="FER31" s="502"/>
      <c r="FES31" s="502"/>
      <c r="FET31" s="502"/>
      <c r="FEU31" s="502"/>
      <c r="FEV31" s="502"/>
      <c r="FEW31" s="502"/>
      <c r="FEX31" s="502"/>
      <c r="FEY31" s="502"/>
      <c r="FEZ31" s="502"/>
      <c r="FFA31" s="502"/>
      <c r="FFB31" s="502"/>
      <c r="FFC31" s="502"/>
      <c r="FFD31" s="502"/>
      <c r="FFE31" s="502"/>
      <c r="FFF31" s="502"/>
      <c r="FFG31" s="502"/>
      <c r="FFH31" s="502"/>
      <c r="FFI31" s="502"/>
      <c r="FFJ31" s="502"/>
      <c r="FFK31" s="502"/>
      <c r="FFL31" s="502"/>
      <c r="FFM31" s="502"/>
      <c r="FFN31" s="502"/>
      <c r="FFO31" s="502"/>
      <c r="FFP31" s="502"/>
      <c r="FFQ31" s="502"/>
      <c r="FFR31" s="502"/>
      <c r="FFS31" s="502"/>
      <c r="FFT31" s="502"/>
      <c r="FFU31" s="502"/>
      <c r="FFV31" s="502"/>
      <c r="FFW31" s="502"/>
      <c r="FFX31" s="502"/>
      <c r="FFY31" s="502"/>
      <c r="FFZ31" s="502"/>
      <c r="FGA31" s="502"/>
      <c r="FGB31" s="502"/>
      <c r="FGC31" s="502"/>
      <c r="FGD31" s="502"/>
      <c r="FGE31" s="502"/>
      <c r="FGF31" s="502"/>
      <c r="FGG31" s="502"/>
      <c r="FGH31" s="502"/>
      <c r="FGI31" s="502"/>
      <c r="FGJ31" s="502"/>
      <c r="FGK31" s="502"/>
      <c r="FGL31" s="502"/>
      <c r="FGM31" s="502"/>
      <c r="FGN31" s="502"/>
      <c r="FGO31" s="502"/>
      <c r="FGP31" s="502"/>
      <c r="FGQ31" s="502"/>
      <c r="FGR31" s="502"/>
      <c r="FGS31" s="502"/>
      <c r="FGT31" s="502"/>
      <c r="FGU31" s="502"/>
      <c r="FGV31" s="502"/>
      <c r="FGW31" s="502"/>
      <c r="FGX31" s="502"/>
      <c r="FGY31" s="502"/>
      <c r="FGZ31" s="502"/>
      <c r="FHA31" s="502"/>
      <c r="FHB31" s="502"/>
      <c r="FHC31" s="502"/>
      <c r="FHD31" s="502"/>
      <c r="FHE31" s="502"/>
      <c r="FHF31" s="502"/>
      <c r="FHG31" s="502"/>
      <c r="FHH31" s="502"/>
      <c r="FHI31" s="502"/>
      <c r="FHJ31" s="502"/>
      <c r="FHK31" s="502"/>
      <c r="FHL31" s="502"/>
      <c r="FHM31" s="502"/>
      <c r="FHN31" s="502"/>
      <c r="FHO31" s="502"/>
      <c r="FHP31" s="502"/>
      <c r="FHQ31" s="502"/>
      <c r="FHR31" s="502"/>
      <c r="FHS31" s="502"/>
      <c r="FHT31" s="502"/>
      <c r="FHU31" s="502"/>
      <c r="FHV31" s="502"/>
      <c r="FHW31" s="502"/>
      <c r="FHX31" s="502"/>
      <c r="FHY31" s="502"/>
      <c r="FHZ31" s="502"/>
      <c r="FIA31" s="502"/>
      <c r="FIB31" s="502"/>
      <c r="FIC31" s="502"/>
      <c r="FID31" s="502"/>
      <c r="FIE31" s="502"/>
      <c r="FIF31" s="502"/>
      <c r="FIG31" s="502"/>
      <c r="FIH31" s="502"/>
      <c r="FII31" s="502"/>
      <c r="FIJ31" s="502"/>
      <c r="FIK31" s="502"/>
      <c r="FIL31" s="502"/>
      <c r="FIM31" s="502"/>
      <c r="FIN31" s="502"/>
      <c r="FIO31" s="502"/>
      <c r="FIP31" s="502"/>
      <c r="FIQ31" s="502"/>
      <c r="FIR31" s="502"/>
      <c r="FIS31" s="502"/>
      <c r="FIT31" s="502"/>
      <c r="FIU31" s="502"/>
      <c r="FIV31" s="502"/>
      <c r="FIW31" s="502"/>
      <c r="FIX31" s="502"/>
      <c r="FIY31" s="502"/>
      <c r="FIZ31" s="502"/>
      <c r="FJA31" s="502"/>
      <c r="FJB31" s="502"/>
      <c r="FJC31" s="502"/>
      <c r="FJD31" s="502"/>
      <c r="FJE31" s="502"/>
      <c r="FJF31" s="502"/>
      <c r="FJG31" s="502"/>
      <c r="FJH31" s="502"/>
      <c r="FJI31" s="502"/>
      <c r="FJJ31" s="502"/>
      <c r="FJK31" s="502"/>
      <c r="FJL31" s="502"/>
      <c r="FJM31" s="502"/>
      <c r="FJN31" s="502"/>
      <c r="FJO31" s="502"/>
      <c r="FJP31" s="502"/>
      <c r="FJQ31" s="502"/>
      <c r="FJR31" s="502"/>
      <c r="FJS31" s="502"/>
      <c r="FJT31" s="502"/>
      <c r="FJU31" s="502"/>
      <c r="FJV31" s="502"/>
      <c r="FJW31" s="502"/>
      <c r="FJX31" s="502"/>
      <c r="FJY31" s="502"/>
      <c r="FJZ31" s="502"/>
      <c r="FKA31" s="502"/>
      <c r="FKB31" s="502"/>
      <c r="FKC31" s="502"/>
      <c r="FKD31" s="502"/>
      <c r="FKE31" s="502"/>
      <c r="FKF31" s="502"/>
      <c r="FKG31" s="502"/>
      <c r="FKH31" s="502"/>
      <c r="FKI31" s="502"/>
      <c r="FKJ31" s="502"/>
      <c r="FKK31" s="502"/>
      <c r="FKL31" s="502"/>
      <c r="FKM31" s="502"/>
      <c r="FKN31" s="502"/>
      <c r="FKO31" s="502"/>
      <c r="FKP31" s="502"/>
      <c r="FKQ31" s="502"/>
      <c r="FKR31" s="502"/>
      <c r="FKS31" s="502"/>
      <c r="FKT31" s="502"/>
      <c r="FKU31" s="502"/>
      <c r="FKV31" s="502"/>
      <c r="FKW31" s="502"/>
      <c r="FKX31" s="502"/>
      <c r="FKY31" s="502"/>
      <c r="FKZ31" s="502"/>
      <c r="FLA31" s="502"/>
      <c r="FLB31" s="502"/>
      <c r="FLC31" s="502"/>
      <c r="FLD31" s="502"/>
      <c r="FLE31" s="502"/>
      <c r="FLF31" s="502"/>
      <c r="FLG31" s="502"/>
      <c r="FLH31" s="502"/>
      <c r="FLI31" s="502"/>
      <c r="FLJ31" s="502"/>
      <c r="FLK31" s="502"/>
      <c r="FLL31" s="502"/>
      <c r="FLM31" s="502"/>
      <c r="FLN31" s="502"/>
      <c r="FLO31" s="502"/>
      <c r="FLP31" s="502"/>
      <c r="FLQ31" s="502"/>
      <c r="FLR31" s="502"/>
      <c r="FLS31" s="502"/>
      <c r="FLT31" s="502"/>
      <c r="FLU31" s="502"/>
      <c r="FLV31" s="502"/>
      <c r="FLW31" s="502"/>
      <c r="FLX31" s="502"/>
      <c r="FLY31" s="502"/>
      <c r="FLZ31" s="502"/>
      <c r="FMA31" s="502"/>
      <c r="FMB31" s="502"/>
      <c r="FMC31" s="502"/>
      <c r="FMD31" s="502"/>
      <c r="FME31" s="502"/>
      <c r="FMF31" s="502"/>
      <c r="FMG31" s="502"/>
      <c r="FMH31" s="502"/>
      <c r="FMI31" s="502"/>
      <c r="FMJ31" s="502"/>
      <c r="FMK31" s="502"/>
      <c r="FML31" s="502"/>
      <c r="FMM31" s="502"/>
      <c r="FMN31" s="502"/>
      <c r="FMO31" s="502"/>
      <c r="FMP31" s="502"/>
      <c r="FMQ31" s="502"/>
      <c r="FMR31" s="502"/>
      <c r="FMS31" s="502"/>
      <c r="FMT31" s="502"/>
      <c r="FMU31" s="502"/>
      <c r="FMV31" s="502"/>
      <c r="FMW31" s="502"/>
      <c r="FMX31" s="502"/>
      <c r="FMY31" s="502"/>
      <c r="FMZ31" s="502"/>
      <c r="FNA31" s="502"/>
      <c r="FNB31" s="502"/>
      <c r="FNC31" s="502"/>
      <c r="FND31" s="502"/>
      <c r="FNE31" s="502"/>
      <c r="FNF31" s="502"/>
      <c r="FNG31" s="502"/>
      <c r="FNH31" s="502"/>
      <c r="FNI31" s="502"/>
      <c r="FNJ31" s="502"/>
      <c r="FNK31" s="502"/>
      <c r="FNL31" s="502"/>
      <c r="FNM31" s="502"/>
      <c r="FNN31" s="502"/>
      <c r="FNO31" s="502"/>
      <c r="FNP31" s="502"/>
      <c r="FNQ31" s="502"/>
      <c r="FNR31" s="502"/>
      <c r="FNS31" s="502"/>
      <c r="FNT31" s="502"/>
      <c r="FNU31" s="502"/>
      <c r="FNV31" s="502"/>
      <c r="FNW31" s="502"/>
      <c r="FNX31" s="502"/>
      <c r="FNY31" s="502"/>
      <c r="FNZ31" s="502"/>
      <c r="FOA31" s="502"/>
      <c r="FOB31" s="502"/>
      <c r="FOC31" s="502"/>
      <c r="FOD31" s="502"/>
      <c r="FOE31" s="502"/>
      <c r="FOF31" s="502"/>
      <c r="FOG31" s="502"/>
      <c r="FOH31" s="502"/>
      <c r="FOI31" s="502"/>
      <c r="FOJ31" s="502"/>
      <c r="FOK31" s="502"/>
      <c r="FOL31" s="502"/>
      <c r="FOM31" s="502"/>
      <c r="FON31" s="502"/>
      <c r="FOO31" s="502"/>
      <c r="FOP31" s="502"/>
      <c r="FOQ31" s="502"/>
      <c r="FOR31" s="502"/>
      <c r="FOS31" s="502"/>
      <c r="FOT31" s="502"/>
      <c r="FOU31" s="502"/>
      <c r="FOV31" s="502"/>
      <c r="FOW31" s="502"/>
      <c r="FOX31" s="502"/>
      <c r="FOY31" s="502"/>
      <c r="FOZ31" s="502"/>
      <c r="FPA31" s="502"/>
      <c r="FPB31" s="502"/>
      <c r="FPC31" s="502"/>
      <c r="FPD31" s="502"/>
      <c r="FPE31" s="502"/>
      <c r="FPF31" s="502"/>
      <c r="FPG31" s="502"/>
      <c r="FPH31" s="502"/>
      <c r="FPI31" s="502"/>
      <c r="FPJ31" s="502"/>
      <c r="FPK31" s="502"/>
      <c r="FPL31" s="502"/>
      <c r="FPM31" s="502"/>
      <c r="FPN31" s="502"/>
      <c r="FPO31" s="502"/>
      <c r="FPP31" s="502"/>
      <c r="FPQ31" s="502"/>
      <c r="FPR31" s="502"/>
      <c r="FPS31" s="502"/>
      <c r="FPT31" s="502"/>
      <c r="FPU31" s="502"/>
      <c r="FPV31" s="502"/>
      <c r="FPW31" s="502"/>
      <c r="FPX31" s="502"/>
      <c r="FPY31" s="502"/>
      <c r="FPZ31" s="502"/>
      <c r="FQA31" s="502"/>
      <c r="FQB31" s="502"/>
      <c r="FQC31" s="502"/>
      <c r="FQD31" s="502"/>
      <c r="FQE31" s="502"/>
      <c r="FQF31" s="502"/>
      <c r="FQG31" s="502"/>
      <c r="FQH31" s="502"/>
      <c r="FQI31" s="502"/>
      <c r="FQJ31" s="502"/>
      <c r="FQK31" s="502"/>
      <c r="FQL31" s="502"/>
      <c r="FQM31" s="502"/>
      <c r="FQN31" s="502"/>
      <c r="FQO31" s="502"/>
      <c r="FQP31" s="502"/>
      <c r="FQQ31" s="502"/>
      <c r="FQR31" s="502"/>
      <c r="FQS31" s="502"/>
      <c r="FQT31" s="502"/>
      <c r="FQU31" s="502"/>
      <c r="FQV31" s="502"/>
      <c r="FQW31" s="502"/>
      <c r="FQX31" s="502"/>
      <c r="FQY31" s="502"/>
      <c r="FQZ31" s="502"/>
      <c r="FRA31" s="502"/>
      <c r="FRB31" s="502"/>
      <c r="FRC31" s="502"/>
      <c r="FRD31" s="502"/>
      <c r="FRE31" s="502"/>
      <c r="FRF31" s="502"/>
      <c r="FRG31" s="502"/>
      <c r="FRH31" s="502"/>
      <c r="FRI31" s="502"/>
      <c r="FRJ31" s="502"/>
      <c r="FRK31" s="502"/>
      <c r="FRL31" s="502"/>
      <c r="FRM31" s="502"/>
      <c r="FRN31" s="502"/>
      <c r="FRO31" s="502"/>
      <c r="FRP31" s="502"/>
      <c r="FRQ31" s="502"/>
      <c r="FRR31" s="502"/>
      <c r="FRS31" s="502"/>
      <c r="FRT31" s="502"/>
      <c r="FRU31" s="502"/>
      <c r="FRV31" s="502"/>
      <c r="FRW31" s="502"/>
      <c r="FRX31" s="502"/>
      <c r="FRY31" s="502"/>
      <c r="FRZ31" s="502"/>
      <c r="FSA31" s="502"/>
      <c r="FSB31" s="502"/>
      <c r="FSC31" s="502"/>
      <c r="FSD31" s="502"/>
      <c r="FSE31" s="502"/>
      <c r="FSF31" s="502"/>
      <c r="FSG31" s="502"/>
      <c r="FSH31" s="502"/>
      <c r="FSI31" s="502"/>
      <c r="FSJ31" s="502"/>
      <c r="FSK31" s="502"/>
      <c r="FSL31" s="502"/>
      <c r="FSM31" s="502"/>
      <c r="FSN31" s="502"/>
      <c r="FSO31" s="502"/>
      <c r="FSP31" s="502"/>
      <c r="FSQ31" s="502"/>
      <c r="FSR31" s="502"/>
      <c r="FSS31" s="502"/>
      <c r="FST31" s="502"/>
      <c r="FSU31" s="502"/>
      <c r="FSV31" s="502"/>
      <c r="FSW31" s="502"/>
      <c r="FSX31" s="502"/>
      <c r="FSY31" s="502"/>
      <c r="FSZ31" s="502"/>
      <c r="FTA31" s="502"/>
      <c r="FTB31" s="502"/>
      <c r="FTC31" s="502"/>
      <c r="FTD31" s="502"/>
      <c r="FTE31" s="502"/>
      <c r="FTF31" s="502"/>
      <c r="FTG31" s="502"/>
      <c r="FTH31" s="502"/>
      <c r="FTI31" s="502"/>
      <c r="FTJ31" s="502"/>
      <c r="FTK31" s="502"/>
      <c r="FTL31" s="502"/>
      <c r="FTM31" s="502"/>
      <c r="FTN31" s="502"/>
      <c r="FTO31" s="502"/>
      <c r="FTP31" s="502"/>
      <c r="FTQ31" s="502"/>
      <c r="FTR31" s="502"/>
      <c r="FTS31" s="502"/>
      <c r="FTT31" s="502"/>
      <c r="FTU31" s="502"/>
      <c r="FTV31" s="502"/>
      <c r="FTW31" s="502"/>
      <c r="FTX31" s="502"/>
      <c r="FTY31" s="502"/>
      <c r="FTZ31" s="502"/>
      <c r="FUA31" s="502"/>
      <c r="FUB31" s="502"/>
      <c r="FUC31" s="502"/>
      <c r="FUD31" s="502"/>
      <c r="FUE31" s="502"/>
      <c r="FUF31" s="502"/>
      <c r="FUG31" s="502"/>
      <c r="FUH31" s="502"/>
      <c r="FUI31" s="502"/>
      <c r="FUJ31" s="502"/>
      <c r="FUK31" s="502"/>
      <c r="FUL31" s="502"/>
      <c r="FUM31" s="502"/>
      <c r="FUN31" s="502"/>
      <c r="FUO31" s="502"/>
      <c r="FUP31" s="502"/>
      <c r="FUQ31" s="502"/>
      <c r="FUR31" s="502"/>
      <c r="FUS31" s="502"/>
      <c r="FUT31" s="502"/>
      <c r="FUU31" s="502"/>
      <c r="FUV31" s="502"/>
      <c r="FUW31" s="502"/>
      <c r="FUX31" s="502"/>
      <c r="FUY31" s="502"/>
      <c r="FUZ31" s="502"/>
      <c r="FVA31" s="502"/>
      <c r="FVB31" s="502"/>
      <c r="FVC31" s="502"/>
      <c r="FVD31" s="502"/>
      <c r="FVE31" s="502"/>
      <c r="FVF31" s="502"/>
      <c r="FVG31" s="502"/>
      <c r="FVH31" s="502"/>
      <c r="FVI31" s="502"/>
      <c r="FVJ31" s="502"/>
      <c r="FVK31" s="502"/>
      <c r="FVL31" s="502"/>
      <c r="FVM31" s="502"/>
      <c r="FVN31" s="502"/>
      <c r="FVO31" s="502"/>
      <c r="FVP31" s="502"/>
      <c r="FVQ31" s="502"/>
      <c r="FVR31" s="502"/>
      <c r="FVS31" s="502"/>
      <c r="FVT31" s="502"/>
      <c r="FVU31" s="502"/>
      <c r="FVV31" s="502"/>
      <c r="FVW31" s="502"/>
      <c r="FVX31" s="502"/>
      <c r="FVY31" s="502"/>
      <c r="FVZ31" s="502"/>
      <c r="FWA31" s="502"/>
      <c r="FWB31" s="502"/>
      <c r="FWC31" s="502"/>
      <c r="FWD31" s="502"/>
      <c r="FWE31" s="502"/>
      <c r="FWF31" s="502"/>
      <c r="FWG31" s="502"/>
      <c r="FWH31" s="502"/>
      <c r="FWI31" s="502"/>
      <c r="FWJ31" s="502"/>
      <c r="FWK31" s="502"/>
      <c r="FWL31" s="502"/>
      <c r="FWM31" s="502"/>
      <c r="FWN31" s="502"/>
      <c r="FWO31" s="502"/>
      <c r="FWP31" s="502"/>
      <c r="FWQ31" s="502"/>
      <c r="FWR31" s="502"/>
      <c r="FWS31" s="502"/>
      <c r="FWT31" s="502"/>
      <c r="FWU31" s="502"/>
      <c r="FWV31" s="502"/>
      <c r="FWW31" s="502"/>
      <c r="FWX31" s="502"/>
      <c r="FWY31" s="502"/>
      <c r="FWZ31" s="502"/>
      <c r="FXA31" s="502"/>
      <c r="FXB31" s="502"/>
      <c r="FXC31" s="502"/>
      <c r="FXD31" s="502"/>
      <c r="FXE31" s="502"/>
      <c r="FXF31" s="502"/>
      <c r="FXG31" s="502"/>
      <c r="FXH31" s="502"/>
      <c r="FXI31" s="502"/>
      <c r="FXJ31" s="502"/>
      <c r="FXK31" s="502"/>
      <c r="FXL31" s="502"/>
      <c r="FXM31" s="502"/>
      <c r="FXN31" s="502"/>
      <c r="FXO31" s="502"/>
      <c r="FXP31" s="502"/>
      <c r="FXQ31" s="502"/>
      <c r="FXR31" s="502"/>
      <c r="FXS31" s="502"/>
      <c r="FXT31" s="502"/>
      <c r="FXU31" s="502"/>
      <c r="FXV31" s="502"/>
      <c r="FXW31" s="502"/>
      <c r="FXX31" s="502"/>
      <c r="FXY31" s="502"/>
      <c r="FXZ31" s="502"/>
      <c r="FYA31" s="502"/>
      <c r="FYB31" s="502"/>
      <c r="FYC31" s="502"/>
      <c r="FYD31" s="502"/>
      <c r="FYE31" s="502"/>
      <c r="FYF31" s="502"/>
      <c r="FYG31" s="502"/>
      <c r="FYH31" s="502"/>
      <c r="FYI31" s="502"/>
      <c r="FYJ31" s="502"/>
      <c r="FYK31" s="502"/>
      <c r="FYL31" s="502"/>
      <c r="FYM31" s="502"/>
      <c r="FYN31" s="502"/>
      <c r="FYO31" s="502"/>
      <c r="FYP31" s="502"/>
      <c r="FYQ31" s="502"/>
      <c r="FYR31" s="502"/>
      <c r="FYS31" s="502"/>
      <c r="FYT31" s="502"/>
      <c r="FYU31" s="502"/>
      <c r="FYV31" s="502"/>
      <c r="FYW31" s="502"/>
      <c r="FYX31" s="502"/>
      <c r="FYY31" s="502"/>
      <c r="FYZ31" s="502"/>
      <c r="FZA31" s="502"/>
      <c r="FZB31" s="502"/>
      <c r="FZC31" s="502"/>
      <c r="FZD31" s="502"/>
      <c r="FZE31" s="502"/>
      <c r="FZF31" s="502"/>
      <c r="FZG31" s="502"/>
      <c r="FZH31" s="502"/>
      <c r="FZI31" s="502"/>
      <c r="FZJ31" s="502"/>
      <c r="FZK31" s="502"/>
      <c r="FZL31" s="502"/>
      <c r="FZM31" s="502"/>
      <c r="FZN31" s="502"/>
      <c r="FZO31" s="502"/>
      <c r="FZP31" s="502"/>
      <c r="FZQ31" s="502"/>
      <c r="FZR31" s="502"/>
      <c r="FZS31" s="502"/>
      <c r="FZT31" s="502"/>
      <c r="FZU31" s="502"/>
      <c r="FZV31" s="502"/>
      <c r="FZW31" s="502"/>
      <c r="FZX31" s="502"/>
      <c r="FZY31" s="502"/>
      <c r="FZZ31" s="502"/>
      <c r="GAA31" s="502"/>
      <c r="GAB31" s="502"/>
      <c r="GAC31" s="502"/>
      <c r="GAD31" s="502"/>
      <c r="GAE31" s="502"/>
      <c r="GAF31" s="502"/>
      <c r="GAG31" s="502"/>
      <c r="GAH31" s="502"/>
      <c r="GAI31" s="502"/>
      <c r="GAJ31" s="502"/>
      <c r="GAK31" s="502"/>
      <c r="GAL31" s="502"/>
      <c r="GAM31" s="502"/>
      <c r="GAN31" s="502"/>
      <c r="GAO31" s="502"/>
      <c r="GAP31" s="502"/>
      <c r="GAQ31" s="502"/>
      <c r="GAR31" s="502"/>
      <c r="GAS31" s="502"/>
      <c r="GAT31" s="502"/>
      <c r="GAU31" s="502"/>
      <c r="GAV31" s="502"/>
      <c r="GAW31" s="502"/>
      <c r="GAX31" s="502"/>
      <c r="GAY31" s="502"/>
      <c r="GAZ31" s="502"/>
      <c r="GBA31" s="502"/>
      <c r="GBB31" s="502"/>
      <c r="GBC31" s="502"/>
      <c r="GBD31" s="502"/>
      <c r="GBE31" s="502"/>
      <c r="GBF31" s="502"/>
      <c r="GBG31" s="502"/>
      <c r="GBH31" s="502"/>
      <c r="GBI31" s="502"/>
      <c r="GBJ31" s="502"/>
      <c r="GBK31" s="502"/>
      <c r="GBL31" s="502"/>
      <c r="GBM31" s="502"/>
      <c r="GBN31" s="502"/>
      <c r="GBO31" s="502"/>
      <c r="GBP31" s="502"/>
      <c r="GBQ31" s="502"/>
      <c r="GBR31" s="502"/>
      <c r="GBS31" s="502"/>
      <c r="GBT31" s="502"/>
      <c r="GBU31" s="502"/>
      <c r="GBV31" s="502"/>
      <c r="GBW31" s="502"/>
      <c r="GBX31" s="502"/>
      <c r="GBY31" s="502"/>
      <c r="GBZ31" s="502"/>
      <c r="GCA31" s="502"/>
      <c r="GCB31" s="502"/>
      <c r="GCC31" s="502"/>
      <c r="GCD31" s="502"/>
      <c r="GCE31" s="502"/>
      <c r="GCF31" s="502"/>
      <c r="GCG31" s="502"/>
      <c r="GCH31" s="502"/>
      <c r="GCI31" s="502"/>
      <c r="GCJ31" s="502"/>
      <c r="GCK31" s="502"/>
      <c r="GCL31" s="502"/>
      <c r="GCM31" s="502"/>
      <c r="GCN31" s="502"/>
      <c r="GCO31" s="502"/>
      <c r="GCP31" s="502"/>
      <c r="GCQ31" s="502"/>
      <c r="GCR31" s="502"/>
      <c r="GCS31" s="502"/>
      <c r="GCT31" s="502"/>
      <c r="GCU31" s="502"/>
      <c r="GCV31" s="502"/>
      <c r="GCW31" s="502"/>
      <c r="GCX31" s="502"/>
      <c r="GCY31" s="502"/>
      <c r="GCZ31" s="502"/>
      <c r="GDA31" s="502"/>
      <c r="GDB31" s="502"/>
      <c r="GDC31" s="502"/>
      <c r="GDD31" s="502"/>
      <c r="GDE31" s="502"/>
      <c r="GDF31" s="502"/>
      <c r="GDG31" s="502"/>
      <c r="GDH31" s="502"/>
      <c r="GDI31" s="502"/>
      <c r="GDJ31" s="502"/>
      <c r="GDK31" s="502"/>
      <c r="GDL31" s="502"/>
      <c r="GDM31" s="502"/>
      <c r="GDN31" s="502"/>
      <c r="GDO31" s="502"/>
      <c r="GDP31" s="502"/>
      <c r="GDQ31" s="502"/>
      <c r="GDR31" s="502"/>
      <c r="GDS31" s="502"/>
      <c r="GDT31" s="502"/>
      <c r="GDU31" s="502"/>
      <c r="GDV31" s="502"/>
      <c r="GDW31" s="502"/>
      <c r="GDX31" s="502"/>
      <c r="GDY31" s="502"/>
      <c r="GDZ31" s="502"/>
      <c r="GEA31" s="502"/>
      <c r="GEB31" s="502"/>
      <c r="GEC31" s="502"/>
      <c r="GED31" s="502"/>
      <c r="GEE31" s="502"/>
      <c r="GEF31" s="502"/>
      <c r="GEG31" s="502"/>
      <c r="GEH31" s="502"/>
      <c r="GEI31" s="502"/>
      <c r="GEJ31" s="502"/>
      <c r="GEK31" s="502"/>
      <c r="GEL31" s="502"/>
      <c r="GEM31" s="502"/>
      <c r="GEN31" s="502"/>
      <c r="GEO31" s="502"/>
      <c r="GEP31" s="502"/>
      <c r="GEQ31" s="502"/>
      <c r="GER31" s="502"/>
      <c r="GES31" s="502"/>
      <c r="GET31" s="502"/>
      <c r="GEU31" s="502"/>
      <c r="GEV31" s="502"/>
      <c r="GEW31" s="502"/>
      <c r="GEX31" s="502"/>
      <c r="GEY31" s="502"/>
      <c r="GEZ31" s="502"/>
      <c r="GFA31" s="502"/>
      <c r="GFB31" s="502"/>
      <c r="GFC31" s="502"/>
      <c r="GFD31" s="502"/>
      <c r="GFE31" s="502"/>
      <c r="GFF31" s="502"/>
      <c r="GFG31" s="502"/>
      <c r="GFH31" s="502"/>
      <c r="GFI31" s="502"/>
      <c r="GFJ31" s="502"/>
      <c r="GFK31" s="502"/>
      <c r="GFL31" s="502"/>
      <c r="GFM31" s="502"/>
      <c r="GFN31" s="502"/>
      <c r="GFO31" s="502"/>
      <c r="GFP31" s="502"/>
      <c r="GFQ31" s="502"/>
      <c r="GFR31" s="502"/>
      <c r="GFS31" s="502"/>
      <c r="GFT31" s="502"/>
      <c r="GFU31" s="502"/>
      <c r="GFV31" s="502"/>
      <c r="GFW31" s="502"/>
      <c r="GFX31" s="502"/>
      <c r="GFY31" s="502"/>
      <c r="GFZ31" s="502"/>
      <c r="GGA31" s="502"/>
      <c r="GGB31" s="502"/>
      <c r="GGC31" s="502"/>
      <c r="GGD31" s="502"/>
      <c r="GGE31" s="502"/>
      <c r="GGF31" s="502"/>
      <c r="GGG31" s="502"/>
      <c r="GGH31" s="502"/>
      <c r="GGI31" s="502"/>
      <c r="GGJ31" s="502"/>
      <c r="GGK31" s="502"/>
      <c r="GGL31" s="502"/>
      <c r="GGM31" s="502"/>
      <c r="GGN31" s="502"/>
      <c r="GGO31" s="502"/>
      <c r="GGP31" s="502"/>
      <c r="GGQ31" s="502"/>
      <c r="GGR31" s="502"/>
      <c r="GGS31" s="502"/>
      <c r="GGT31" s="502"/>
      <c r="GGU31" s="502"/>
      <c r="GGV31" s="502"/>
      <c r="GGW31" s="502"/>
      <c r="GGX31" s="502"/>
      <c r="GGY31" s="502"/>
      <c r="GGZ31" s="502"/>
      <c r="GHA31" s="502"/>
      <c r="GHB31" s="502"/>
      <c r="GHC31" s="502"/>
      <c r="GHD31" s="502"/>
      <c r="GHE31" s="502"/>
      <c r="GHF31" s="502"/>
      <c r="GHG31" s="502"/>
      <c r="GHH31" s="502"/>
      <c r="GHI31" s="502"/>
      <c r="GHJ31" s="502"/>
      <c r="GHK31" s="502"/>
      <c r="GHL31" s="502"/>
      <c r="GHM31" s="502"/>
      <c r="GHN31" s="502"/>
      <c r="GHO31" s="502"/>
      <c r="GHP31" s="502"/>
      <c r="GHQ31" s="502"/>
      <c r="GHR31" s="502"/>
      <c r="GHS31" s="502"/>
      <c r="GHT31" s="502"/>
      <c r="GHU31" s="502"/>
      <c r="GHV31" s="502"/>
      <c r="GHW31" s="502"/>
      <c r="GHX31" s="502"/>
      <c r="GHY31" s="502"/>
      <c r="GHZ31" s="502"/>
      <c r="GIA31" s="502"/>
      <c r="GIB31" s="502"/>
      <c r="GIC31" s="502"/>
      <c r="GID31" s="502"/>
      <c r="GIE31" s="502"/>
      <c r="GIF31" s="502"/>
      <c r="GIG31" s="502"/>
      <c r="GIH31" s="502"/>
      <c r="GII31" s="502"/>
      <c r="GIJ31" s="502"/>
      <c r="GIK31" s="502"/>
      <c r="GIL31" s="502"/>
      <c r="GIM31" s="502"/>
      <c r="GIN31" s="502"/>
      <c r="GIO31" s="502"/>
      <c r="GIP31" s="502"/>
      <c r="GIQ31" s="502"/>
      <c r="GIR31" s="502"/>
      <c r="GIS31" s="502"/>
      <c r="GIT31" s="502"/>
      <c r="GIU31" s="502"/>
      <c r="GIV31" s="502"/>
      <c r="GIW31" s="502"/>
      <c r="GIX31" s="502"/>
      <c r="GIY31" s="502"/>
      <c r="GIZ31" s="502"/>
      <c r="GJA31" s="502"/>
      <c r="GJB31" s="502"/>
      <c r="GJC31" s="502"/>
      <c r="GJD31" s="502"/>
      <c r="GJE31" s="502"/>
      <c r="GJF31" s="502"/>
      <c r="GJG31" s="502"/>
      <c r="GJH31" s="502"/>
      <c r="GJI31" s="502"/>
      <c r="GJJ31" s="502"/>
      <c r="GJK31" s="502"/>
      <c r="GJL31" s="502"/>
      <c r="GJM31" s="502"/>
      <c r="GJN31" s="502"/>
      <c r="GJO31" s="502"/>
      <c r="GJP31" s="502"/>
      <c r="GJQ31" s="502"/>
      <c r="GJR31" s="502"/>
      <c r="GJS31" s="502"/>
      <c r="GJT31" s="502"/>
      <c r="GJU31" s="502"/>
      <c r="GJV31" s="502"/>
      <c r="GJW31" s="502"/>
      <c r="GJX31" s="502"/>
      <c r="GJY31" s="502"/>
      <c r="GJZ31" s="502"/>
      <c r="GKA31" s="502"/>
      <c r="GKB31" s="502"/>
      <c r="GKC31" s="502"/>
      <c r="GKD31" s="502"/>
      <c r="GKE31" s="502"/>
      <c r="GKF31" s="502"/>
      <c r="GKG31" s="502"/>
      <c r="GKH31" s="502"/>
      <c r="GKI31" s="502"/>
      <c r="GKJ31" s="502"/>
      <c r="GKK31" s="502"/>
      <c r="GKL31" s="502"/>
      <c r="GKM31" s="502"/>
      <c r="GKN31" s="502"/>
      <c r="GKO31" s="502"/>
      <c r="GKP31" s="502"/>
      <c r="GKQ31" s="502"/>
      <c r="GKR31" s="502"/>
      <c r="GKS31" s="502"/>
      <c r="GKT31" s="502"/>
      <c r="GKU31" s="502"/>
      <c r="GKV31" s="502"/>
      <c r="GKW31" s="502"/>
      <c r="GKX31" s="502"/>
      <c r="GKY31" s="502"/>
      <c r="GKZ31" s="502"/>
      <c r="GLA31" s="502"/>
      <c r="GLB31" s="502"/>
      <c r="GLC31" s="502"/>
      <c r="GLD31" s="502"/>
      <c r="GLE31" s="502"/>
      <c r="GLF31" s="502"/>
      <c r="GLG31" s="502"/>
      <c r="GLH31" s="502"/>
      <c r="GLI31" s="502"/>
      <c r="GLJ31" s="502"/>
      <c r="GLK31" s="502"/>
      <c r="GLL31" s="502"/>
      <c r="GLM31" s="502"/>
      <c r="GLN31" s="502"/>
      <c r="GLO31" s="502"/>
      <c r="GLP31" s="502"/>
      <c r="GLQ31" s="502"/>
      <c r="GLR31" s="502"/>
      <c r="GLS31" s="502"/>
      <c r="GLT31" s="502"/>
      <c r="GLU31" s="502"/>
      <c r="GLV31" s="502"/>
      <c r="GLW31" s="502"/>
      <c r="GLX31" s="502"/>
      <c r="GLY31" s="502"/>
      <c r="GLZ31" s="502"/>
      <c r="GMA31" s="502"/>
      <c r="GMB31" s="502"/>
      <c r="GMC31" s="502"/>
      <c r="GMD31" s="502"/>
      <c r="GME31" s="502"/>
      <c r="GMF31" s="502"/>
      <c r="GMG31" s="502"/>
      <c r="GMH31" s="502"/>
      <c r="GMI31" s="502"/>
      <c r="GMJ31" s="502"/>
      <c r="GMK31" s="502"/>
      <c r="GML31" s="502"/>
      <c r="GMM31" s="502"/>
      <c r="GMN31" s="502"/>
      <c r="GMO31" s="502"/>
      <c r="GMP31" s="502"/>
      <c r="GMQ31" s="502"/>
      <c r="GMR31" s="502"/>
      <c r="GMS31" s="502"/>
      <c r="GMT31" s="502"/>
      <c r="GMU31" s="502"/>
      <c r="GMV31" s="502"/>
      <c r="GMW31" s="502"/>
      <c r="GMX31" s="502"/>
      <c r="GMY31" s="502"/>
      <c r="GMZ31" s="502"/>
      <c r="GNA31" s="502"/>
      <c r="GNB31" s="502"/>
      <c r="GNC31" s="502"/>
      <c r="GND31" s="502"/>
      <c r="GNE31" s="502"/>
      <c r="GNF31" s="502"/>
      <c r="GNG31" s="502"/>
      <c r="GNH31" s="502"/>
      <c r="GNI31" s="502"/>
      <c r="GNJ31" s="502"/>
      <c r="GNK31" s="502"/>
      <c r="GNL31" s="502"/>
      <c r="GNM31" s="502"/>
      <c r="GNN31" s="502"/>
      <c r="GNO31" s="502"/>
      <c r="GNP31" s="502"/>
      <c r="GNQ31" s="502"/>
      <c r="GNR31" s="502"/>
      <c r="GNS31" s="502"/>
      <c r="GNT31" s="502"/>
      <c r="GNU31" s="502"/>
      <c r="GNV31" s="502"/>
      <c r="GNW31" s="502"/>
      <c r="GNX31" s="502"/>
      <c r="GNY31" s="502"/>
      <c r="GNZ31" s="502"/>
      <c r="GOA31" s="502"/>
      <c r="GOB31" s="502"/>
      <c r="GOC31" s="502"/>
      <c r="GOD31" s="502"/>
      <c r="GOE31" s="502"/>
      <c r="GOF31" s="502"/>
      <c r="GOG31" s="502"/>
      <c r="GOH31" s="502"/>
      <c r="GOI31" s="502"/>
      <c r="GOJ31" s="502"/>
      <c r="GOK31" s="502"/>
      <c r="GOL31" s="502"/>
      <c r="GOM31" s="502"/>
      <c r="GON31" s="502"/>
      <c r="GOO31" s="502"/>
      <c r="GOP31" s="502"/>
      <c r="GOQ31" s="502"/>
      <c r="GOR31" s="502"/>
      <c r="GOS31" s="502"/>
      <c r="GOT31" s="502"/>
      <c r="GOU31" s="502"/>
      <c r="GOV31" s="502"/>
      <c r="GOW31" s="502"/>
      <c r="GOX31" s="502"/>
      <c r="GOY31" s="502"/>
      <c r="GOZ31" s="502"/>
      <c r="GPA31" s="502"/>
      <c r="GPB31" s="502"/>
      <c r="GPC31" s="502"/>
      <c r="GPD31" s="502"/>
      <c r="GPE31" s="502"/>
      <c r="GPF31" s="502"/>
      <c r="GPG31" s="502"/>
      <c r="GPH31" s="502"/>
      <c r="GPI31" s="502"/>
      <c r="GPJ31" s="502"/>
      <c r="GPK31" s="502"/>
      <c r="GPL31" s="502"/>
      <c r="GPM31" s="502"/>
      <c r="GPN31" s="502"/>
      <c r="GPO31" s="502"/>
      <c r="GPP31" s="502"/>
      <c r="GPQ31" s="502"/>
      <c r="GPR31" s="502"/>
      <c r="GPS31" s="502"/>
      <c r="GPT31" s="502"/>
      <c r="GPU31" s="502"/>
      <c r="GPV31" s="502"/>
      <c r="GPW31" s="502"/>
      <c r="GPX31" s="502"/>
      <c r="GPY31" s="502"/>
      <c r="GPZ31" s="502"/>
      <c r="GQA31" s="502"/>
      <c r="GQB31" s="502"/>
      <c r="GQC31" s="502"/>
      <c r="GQD31" s="502"/>
      <c r="GQE31" s="502"/>
      <c r="GQF31" s="502"/>
      <c r="GQG31" s="502"/>
      <c r="GQH31" s="502"/>
      <c r="GQI31" s="502"/>
      <c r="GQJ31" s="502"/>
      <c r="GQK31" s="502"/>
      <c r="GQL31" s="502"/>
      <c r="GQM31" s="502"/>
      <c r="GQN31" s="502"/>
      <c r="GQO31" s="502"/>
      <c r="GQP31" s="502"/>
      <c r="GQQ31" s="502"/>
      <c r="GQR31" s="502"/>
      <c r="GQS31" s="502"/>
      <c r="GQT31" s="502"/>
      <c r="GQU31" s="502"/>
      <c r="GQV31" s="502"/>
      <c r="GQW31" s="502"/>
      <c r="GQX31" s="502"/>
      <c r="GQY31" s="502"/>
      <c r="GQZ31" s="502"/>
      <c r="GRA31" s="502"/>
      <c r="GRB31" s="502"/>
      <c r="GRC31" s="502"/>
      <c r="GRD31" s="502"/>
      <c r="GRE31" s="502"/>
      <c r="GRF31" s="502"/>
      <c r="GRG31" s="502"/>
      <c r="GRH31" s="502"/>
      <c r="GRI31" s="502"/>
      <c r="GRJ31" s="502"/>
      <c r="GRK31" s="502"/>
      <c r="GRL31" s="502"/>
      <c r="GRM31" s="502"/>
      <c r="GRN31" s="502"/>
      <c r="GRO31" s="502"/>
      <c r="GRP31" s="502"/>
      <c r="GRQ31" s="502"/>
      <c r="GRR31" s="502"/>
      <c r="GRS31" s="502"/>
      <c r="GRT31" s="502"/>
      <c r="GRU31" s="502"/>
      <c r="GRV31" s="502"/>
      <c r="GRW31" s="502"/>
      <c r="GRX31" s="502"/>
      <c r="GRY31" s="502"/>
      <c r="GRZ31" s="502"/>
      <c r="GSA31" s="502"/>
      <c r="GSB31" s="502"/>
      <c r="GSC31" s="502"/>
      <c r="GSD31" s="502"/>
      <c r="GSE31" s="502"/>
      <c r="GSF31" s="502"/>
      <c r="GSG31" s="502"/>
      <c r="GSH31" s="502"/>
      <c r="GSI31" s="502"/>
      <c r="GSJ31" s="502"/>
      <c r="GSK31" s="502"/>
      <c r="GSL31" s="502"/>
      <c r="GSM31" s="502"/>
      <c r="GSN31" s="502"/>
      <c r="GSO31" s="502"/>
      <c r="GSP31" s="502"/>
      <c r="GSQ31" s="502"/>
      <c r="GSR31" s="502"/>
      <c r="GSS31" s="502"/>
      <c r="GST31" s="502"/>
      <c r="GSU31" s="502"/>
      <c r="GSV31" s="502"/>
      <c r="GSW31" s="502"/>
      <c r="GSX31" s="502"/>
      <c r="GSY31" s="502"/>
      <c r="GSZ31" s="502"/>
      <c r="GTA31" s="502"/>
      <c r="GTB31" s="502"/>
      <c r="GTC31" s="502"/>
      <c r="GTD31" s="502"/>
      <c r="GTE31" s="502"/>
      <c r="GTF31" s="502"/>
      <c r="GTG31" s="502"/>
      <c r="GTH31" s="502"/>
      <c r="GTI31" s="502"/>
      <c r="GTJ31" s="502"/>
      <c r="GTK31" s="502"/>
      <c r="GTL31" s="502"/>
      <c r="GTM31" s="502"/>
      <c r="GTN31" s="502"/>
      <c r="GTO31" s="502"/>
      <c r="GTP31" s="502"/>
      <c r="GTQ31" s="502"/>
      <c r="GTR31" s="502"/>
      <c r="GTS31" s="502"/>
      <c r="GTT31" s="502"/>
      <c r="GTU31" s="502"/>
      <c r="GTV31" s="502"/>
      <c r="GTW31" s="502"/>
      <c r="GTX31" s="502"/>
      <c r="GTY31" s="502"/>
      <c r="GTZ31" s="502"/>
      <c r="GUA31" s="502"/>
      <c r="GUB31" s="502"/>
      <c r="GUC31" s="502"/>
      <c r="GUD31" s="502"/>
      <c r="GUE31" s="502"/>
      <c r="GUF31" s="502"/>
      <c r="GUG31" s="502"/>
      <c r="GUH31" s="502"/>
      <c r="GUI31" s="502"/>
      <c r="GUJ31" s="502"/>
      <c r="GUK31" s="502"/>
      <c r="GUL31" s="502"/>
      <c r="GUM31" s="502"/>
      <c r="GUN31" s="502"/>
      <c r="GUO31" s="502"/>
      <c r="GUP31" s="502"/>
      <c r="GUQ31" s="502"/>
      <c r="GUR31" s="502"/>
      <c r="GUS31" s="502"/>
      <c r="GUT31" s="502"/>
      <c r="GUU31" s="502"/>
      <c r="GUV31" s="502"/>
      <c r="GUW31" s="502"/>
      <c r="GUX31" s="502"/>
      <c r="GUY31" s="502"/>
      <c r="GUZ31" s="502"/>
      <c r="GVA31" s="502"/>
      <c r="GVB31" s="502"/>
      <c r="GVC31" s="502"/>
      <c r="GVD31" s="502"/>
      <c r="GVE31" s="502"/>
      <c r="GVF31" s="502"/>
      <c r="GVG31" s="502"/>
      <c r="GVH31" s="502"/>
      <c r="GVI31" s="502"/>
      <c r="GVJ31" s="502"/>
      <c r="GVK31" s="502"/>
      <c r="GVL31" s="502"/>
      <c r="GVM31" s="502"/>
      <c r="GVN31" s="502"/>
      <c r="GVO31" s="502"/>
      <c r="GVP31" s="502"/>
      <c r="GVQ31" s="502"/>
      <c r="GVR31" s="502"/>
      <c r="GVS31" s="502"/>
      <c r="GVT31" s="502"/>
      <c r="GVU31" s="502"/>
      <c r="GVV31" s="502"/>
      <c r="GVW31" s="502"/>
      <c r="GVX31" s="502"/>
      <c r="GVY31" s="502"/>
      <c r="GVZ31" s="502"/>
      <c r="GWA31" s="502"/>
      <c r="GWB31" s="502"/>
      <c r="GWC31" s="502"/>
      <c r="GWD31" s="502"/>
      <c r="GWE31" s="502"/>
      <c r="GWF31" s="502"/>
      <c r="GWG31" s="502"/>
      <c r="GWH31" s="502"/>
      <c r="GWI31" s="502"/>
      <c r="GWJ31" s="502"/>
      <c r="GWK31" s="502"/>
      <c r="GWL31" s="502"/>
      <c r="GWM31" s="502"/>
      <c r="GWN31" s="502"/>
      <c r="GWO31" s="502"/>
      <c r="GWP31" s="502"/>
      <c r="GWQ31" s="502"/>
      <c r="GWR31" s="502"/>
      <c r="GWS31" s="502"/>
      <c r="GWT31" s="502"/>
      <c r="GWU31" s="502"/>
      <c r="GWV31" s="502"/>
      <c r="GWW31" s="502"/>
      <c r="GWX31" s="502"/>
      <c r="GWY31" s="502"/>
      <c r="GWZ31" s="502"/>
      <c r="GXA31" s="502"/>
      <c r="GXB31" s="502"/>
      <c r="GXC31" s="502"/>
      <c r="GXD31" s="502"/>
      <c r="GXE31" s="502"/>
      <c r="GXF31" s="502"/>
      <c r="GXG31" s="502"/>
      <c r="GXH31" s="502"/>
      <c r="GXI31" s="502"/>
      <c r="GXJ31" s="502"/>
      <c r="GXK31" s="502"/>
      <c r="GXL31" s="502"/>
      <c r="GXM31" s="502"/>
      <c r="GXN31" s="502"/>
      <c r="GXO31" s="502"/>
      <c r="GXP31" s="502"/>
      <c r="GXQ31" s="502"/>
      <c r="GXR31" s="502"/>
      <c r="GXS31" s="502"/>
      <c r="GXT31" s="502"/>
      <c r="GXU31" s="502"/>
      <c r="GXV31" s="502"/>
      <c r="GXW31" s="502"/>
      <c r="GXX31" s="502"/>
      <c r="GXY31" s="502"/>
      <c r="GXZ31" s="502"/>
      <c r="GYA31" s="502"/>
      <c r="GYB31" s="502"/>
      <c r="GYC31" s="502"/>
      <c r="GYD31" s="502"/>
      <c r="GYE31" s="502"/>
      <c r="GYF31" s="502"/>
      <c r="GYG31" s="502"/>
      <c r="GYH31" s="502"/>
      <c r="GYI31" s="502"/>
      <c r="GYJ31" s="502"/>
      <c r="GYK31" s="502"/>
      <c r="GYL31" s="502"/>
      <c r="GYM31" s="502"/>
      <c r="GYN31" s="502"/>
      <c r="GYO31" s="502"/>
      <c r="GYP31" s="502"/>
      <c r="GYQ31" s="502"/>
      <c r="GYR31" s="502"/>
      <c r="GYS31" s="502"/>
      <c r="GYT31" s="502"/>
      <c r="GYU31" s="502"/>
      <c r="GYV31" s="502"/>
      <c r="GYW31" s="502"/>
      <c r="GYX31" s="502"/>
      <c r="GYY31" s="502"/>
      <c r="GYZ31" s="502"/>
      <c r="GZA31" s="502"/>
      <c r="GZB31" s="502"/>
      <c r="GZC31" s="502"/>
      <c r="GZD31" s="502"/>
      <c r="GZE31" s="502"/>
      <c r="GZF31" s="502"/>
      <c r="GZG31" s="502"/>
      <c r="GZH31" s="502"/>
      <c r="GZI31" s="502"/>
      <c r="GZJ31" s="502"/>
      <c r="GZK31" s="502"/>
      <c r="GZL31" s="502"/>
      <c r="GZM31" s="502"/>
      <c r="GZN31" s="502"/>
      <c r="GZO31" s="502"/>
      <c r="GZP31" s="502"/>
      <c r="GZQ31" s="502"/>
      <c r="GZR31" s="502"/>
      <c r="GZS31" s="502"/>
      <c r="GZT31" s="502"/>
      <c r="GZU31" s="502"/>
      <c r="GZV31" s="502"/>
      <c r="GZW31" s="502"/>
      <c r="GZX31" s="502"/>
      <c r="GZY31" s="502"/>
      <c r="GZZ31" s="502"/>
      <c r="HAA31" s="502"/>
      <c r="HAB31" s="502"/>
      <c r="HAC31" s="502"/>
      <c r="HAD31" s="502"/>
      <c r="HAE31" s="502"/>
      <c r="HAF31" s="502"/>
      <c r="HAG31" s="502"/>
      <c r="HAH31" s="502"/>
      <c r="HAI31" s="502"/>
      <c r="HAJ31" s="502"/>
      <c r="HAK31" s="502"/>
      <c r="HAL31" s="502"/>
      <c r="HAM31" s="502"/>
      <c r="HAN31" s="502"/>
      <c r="HAO31" s="502"/>
      <c r="HAP31" s="502"/>
      <c r="HAQ31" s="502"/>
      <c r="HAR31" s="502"/>
      <c r="HAS31" s="502"/>
      <c r="HAT31" s="502"/>
      <c r="HAU31" s="502"/>
      <c r="HAV31" s="502"/>
      <c r="HAW31" s="502"/>
      <c r="HAX31" s="502"/>
      <c r="HAY31" s="502"/>
      <c r="HAZ31" s="502"/>
      <c r="HBA31" s="502"/>
      <c r="HBB31" s="502"/>
      <c r="HBC31" s="502"/>
      <c r="HBD31" s="502"/>
      <c r="HBE31" s="502"/>
      <c r="HBF31" s="502"/>
      <c r="HBG31" s="502"/>
      <c r="HBH31" s="502"/>
      <c r="HBI31" s="502"/>
      <c r="HBJ31" s="502"/>
      <c r="HBK31" s="502"/>
      <c r="HBL31" s="502"/>
      <c r="HBM31" s="502"/>
      <c r="HBN31" s="502"/>
      <c r="HBO31" s="502"/>
      <c r="HBP31" s="502"/>
      <c r="HBQ31" s="502"/>
      <c r="HBR31" s="502"/>
      <c r="HBS31" s="502"/>
      <c r="HBT31" s="502"/>
      <c r="HBU31" s="502"/>
      <c r="HBV31" s="502"/>
      <c r="HBW31" s="502"/>
      <c r="HBX31" s="502"/>
      <c r="HBY31" s="502"/>
      <c r="HBZ31" s="502"/>
      <c r="HCA31" s="502"/>
      <c r="HCB31" s="502"/>
      <c r="HCC31" s="502"/>
      <c r="HCD31" s="502"/>
      <c r="HCE31" s="502"/>
      <c r="HCF31" s="502"/>
      <c r="HCG31" s="502"/>
      <c r="HCH31" s="502"/>
      <c r="HCI31" s="502"/>
      <c r="HCJ31" s="502"/>
      <c r="HCK31" s="502"/>
      <c r="HCL31" s="502"/>
      <c r="HCM31" s="502"/>
      <c r="HCN31" s="502"/>
      <c r="HCO31" s="502"/>
      <c r="HCP31" s="502"/>
      <c r="HCQ31" s="502"/>
      <c r="HCR31" s="502"/>
      <c r="HCS31" s="502"/>
      <c r="HCT31" s="502"/>
      <c r="HCU31" s="502"/>
      <c r="HCV31" s="502"/>
      <c r="HCW31" s="502"/>
      <c r="HCX31" s="502"/>
      <c r="HCY31" s="502"/>
      <c r="HCZ31" s="502"/>
      <c r="HDA31" s="502"/>
      <c r="HDB31" s="502"/>
      <c r="HDC31" s="502"/>
      <c r="HDD31" s="502"/>
      <c r="HDE31" s="502"/>
      <c r="HDF31" s="502"/>
      <c r="HDG31" s="502"/>
      <c r="HDH31" s="502"/>
      <c r="HDI31" s="502"/>
      <c r="HDJ31" s="502"/>
      <c r="HDK31" s="502"/>
      <c r="HDL31" s="502"/>
      <c r="HDM31" s="502"/>
      <c r="HDN31" s="502"/>
      <c r="HDO31" s="502"/>
      <c r="HDP31" s="502"/>
      <c r="HDQ31" s="502"/>
      <c r="HDR31" s="502"/>
      <c r="HDS31" s="502"/>
      <c r="HDT31" s="502"/>
      <c r="HDU31" s="502"/>
      <c r="HDV31" s="502"/>
      <c r="HDW31" s="502"/>
      <c r="HDX31" s="502"/>
      <c r="HDY31" s="502"/>
      <c r="HDZ31" s="502"/>
      <c r="HEA31" s="502"/>
      <c r="HEB31" s="502"/>
      <c r="HEC31" s="502"/>
      <c r="HED31" s="502"/>
      <c r="HEE31" s="502"/>
      <c r="HEF31" s="502"/>
      <c r="HEG31" s="502"/>
      <c r="HEH31" s="502"/>
      <c r="HEI31" s="502"/>
      <c r="HEJ31" s="502"/>
      <c r="HEK31" s="502"/>
      <c r="HEL31" s="502"/>
      <c r="HEM31" s="502"/>
      <c r="HEN31" s="502"/>
      <c r="HEO31" s="502"/>
      <c r="HEP31" s="502"/>
      <c r="HEQ31" s="502"/>
      <c r="HER31" s="502"/>
      <c r="HES31" s="502"/>
      <c r="HET31" s="502"/>
      <c r="HEU31" s="502"/>
      <c r="HEV31" s="502"/>
      <c r="HEW31" s="502"/>
      <c r="HEX31" s="502"/>
      <c r="HEY31" s="502"/>
      <c r="HEZ31" s="502"/>
      <c r="HFA31" s="502"/>
      <c r="HFB31" s="502"/>
      <c r="HFC31" s="502"/>
      <c r="HFD31" s="502"/>
      <c r="HFE31" s="502"/>
      <c r="HFF31" s="502"/>
      <c r="HFG31" s="502"/>
      <c r="HFH31" s="502"/>
      <c r="HFI31" s="502"/>
      <c r="HFJ31" s="502"/>
      <c r="HFK31" s="502"/>
      <c r="HFL31" s="502"/>
      <c r="HFM31" s="502"/>
      <c r="HFN31" s="502"/>
      <c r="HFO31" s="502"/>
      <c r="HFP31" s="502"/>
      <c r="HFQ31" s="502"/>
      <c r="HFR31" s="502"/>
      <c r="HFS31" s="502"/>
      <c r="HFT31" s="502"/>
      <c r="HFU31" s="502"/>
      <c r="HFV31" s="502"/>
      <c r="HFW31" s="502"/>
      <c r="HFX31" s="502"/>
      <c r="HFY31" s="502"/>
      <c r="HFZ31" s="502"/>
      <c r="HGA31" s="502"/>
      <c r="HGB31" s="502"/>
      <c r="HGC31" s="502"/>
      <c r="HGD31" s="502"/>
      <c r="HGE31" s="502"/>
      <c r="HGF31" s="502"/>
      <c r="HGG31" s="502"/>
      <c r="HGH31" s="502"/>
      <c r="HGI31" s="502"/>
      <c r="HGJ31" s="502"/>
      <c r="HGK31" s="502"/>
      <c r="HGL31" s="502"/>
      <c r="HGM31" s="502"/>
      <c r="HGN31" s="502"/>
      <c r="HGO31" s="502"/>
      <c r="HGP31" s="502"/>
      <c r="HGQ31" s="502"/>
      <c r="HGR31" s="502"/>
      <c r="HGS31" s="502"/>
      <c r="HGT31" s="502"/>
      <c r="HGU31" s="502"/>
      <c r="HGV31" s="502"/>
      <c r="HGW31" s="502"/>
      <c r="HGX31" s="502"/>
      <c r="HGY31" s="502"/>
      <c r="HGZ31" s="502"/>
      <c r="HHA31" s="502"/>
      <c r="HHB31" s="502"/>
      <c r="HHC31" s="502"/>
      <c r="HHD31" s="502"/>
      <c r="HHE31" s="502"/>
      <c r="HHF31" s="502"/>
      <c r="HHG31" s="502"/>
      <c r="HHH31" s="502"/>
      <c r="HHI31" s="502"/>
      <c r="HHJ31" s="502"/>
      <c r="HHK31" s="502"/>
      <c r="HHL31" s="502"/>
      <c r="HHM31" s="502"/>
      <c r="HHN31" s="502"/>
      <c r="HHO31" s="502"/>
      <c r="HHP31" s="502"/>
      <c r="HHQ31" s="502"/>
      <c r="HHR31" s="502"/>
      <c r="HHS31" s="502"/>
      <c r="HHT31" s="502"/>
      <c r="HHU31" s="502"/>
      <c r="HHV31" s="502"/>
      <c r="HHW31" s="502"/>
      <c r="HHX31" s="502"/>
      <c r="HHY31" s="502"/>
      <c r="HHZ31" s="502"/>
      <c r="HIA31" s="502"/>
      <c r="HIB31" s="502"/>
      <c r="HIC31" s="502"/>
      <c r="HID31" s="502"/>
      <c r="HIE31" s="502"/>
      <c r="HIF31" s="502"/>
      <c r="HIG31" s="502"/>
      <c r="HIH31" s="502"/>
      <c r="HII31" s="502"/>
      <c r="HIJ31" s="502"/>
      <c r="HIK31" s="502"/>
      <c r="HIL31" s="502"/>
      <c r="HIM31" s="502"/>
      <c r="HIN31" s="502"/>
      <c r="HIO31" s="502"/>
      <c r="HIP31" s="502"/>
      <c r="HIQ31" s="502"/>
      <c r="HIR31" s="502"/>
      <c r="HIS31" s="502"/>
      <c r="HIT31" s="502"/>
      <c r="HIU31" s="502"/>
      <c r="HIV31" s="502"/>
      <c r="HIW31" s="502"/>
      <c r="HIX31" s="502"/>
      <c r="HIY31" s="502"/>
      <c r="HIZ31" s="502"/>
      <c r="HJA31" s="502"/>
      <c r="HJB31" s="502"/>
      <c r="HJC31" s="502"/>
      <c r="HJD31" s="502"/>
      <c r="HJE31" s="502"/>
      <c r="HJF31" s="502"/>
      <c r="HJG31" s="502"/>
      <c r="HJH31" s="502"/>
      <c r="HJI31" s="502"/>
      <c r="HJJ31" s="502"/>
      <c r="HJK31" s="502"/>
      <c r="HJL31" s="502"/>
      <c r="HJM31" s="502"/>
      <c r="HJN31" s="502"/>
      <c r="HJO31" s="502"/>
      <c r="HJP31" s="502"/>
      <c r="HJQ31" s="502"/>
      <c r="HJR31" s="502"/>
      <c r="HJS31" s="502"/>
      <c r="HJT31" s="502"/>
      <c r="HJU31" s="502"/>
      <c r="HJV31" s="502"/>
      <c r="HJW31" s="502"/>
      <c r="HJX31" s="502"/>
      <c r="HJY31" s="502"/>
      <c r="HJZ31" s="502"/>
      <c r="HKA31" s="502"/>
      <c r="HKB31" s="502"/>
      <c r="HKC31" s="502"/>
      <c r="HKD31" s="502"/>
      <c r="HKE31" s="502"/>
      <c r="HKF31" s="502"/>
      <c r="HKG31" s="502"/>
      <c r="HKH31" s="502"/>
      <c r="HKI31" s="502"/>
      <c r="HKJ31" s="502"/>
      <c r="HKK31" s="502"/>
      <c r="HKL31" s="502"/>
      <c r="HKM31" s="502"/>
      <c r="HKN31" s="502"/>
      <c r="HKO31" s="502"/>
      <c r="HKP31" s="502"/>
      <c r="HKQ31" s="502"/>
      <c r="HKR31" s="502"/>
      <c r="HKS31" s="502"/>
      <c r="HKT31" s="502"/>
      <c r="HKU31" s="502"/>
      <c r="HKV31" s="502"/>
      <c r="HKW31" s="502"/>
      <c r="HKX31" s="502"/>
      <c r="HKY31" s="502"/>
      <c r="HKZ31" s="502"/>
      <c r="HLA31" s="502"/>
      <c r="HLB31" s="502"/>
      <c r="HLC31" s="502"/>
      <c r="HLD31" s="502"/>
      <c r="HLE31" s="502"/>
      <c r="HLF31" s="502"/>
      <c r="HLG31" s="502"/>
      <c r="HLH31" s="502"/>
      <c r="HLI31" s="502"/>
      <c r="HLJ31" s="502"/>
      <c r="HLK31" s="502"/>
      <c r="HLL31" s="502"/>
      <c r="HLM31" s="502"/>
      <c r="HLN31" s="502"/>
      <c r="HLO31" s="502"/>
      <c r="HLP31" s="502"/>
      <c r="HLQ31" s="502"/>
      <c r="HLR31" s="502"/>
      <c r="HLS31" s="502"/>
      <c r="HLT31" s="502"/>
      <c r="HLU31" s="502"/>
      <c r="HLV31" s="502"/>
      <c r="HLW31" s="502"/>
      <c r="HLX31" s="502"/>
      <c r="HLY31" s="502"/>
      <c r="HLZ31" s="502"/>
      <c r="HMA31" s="502"/>
      <c r="HMB31" s="502"/>
      <c r="HMC31" s="502"/>
      <c r="HMD31" s="502"/>
      <c r="HME31" s="502"/>
      <c r="HMF31" s="502"/>
      <c r="HMG31" s="502"/>
      <c r="HMH31" s="502"/>
      <c r="HMI31" s="502"/>
      <c r="HMJ31" s="502"/>
      <c r="HMK31" s="502"/>
      <c r="HML31" s="502"/>
      <c r="HMM31" s="502"/>
      <c r="HMN31" s="502"/>
      <c r="HMO31" s="502"/>
      <c r="HMP31" s="502"/>
      <c r="HMQ31" s="502"/>
      <c r="HMR31" s="502"/>
      <c r="HMS31" s="502"/>
      <c r="HMT31" s="502"/>
      <c r="HMU31" s="502"/>
      <c r="HMV31" s="502"/>
      <c r="HMW31" s="502"/>
      <c r="HMX31" s="502"/>
      <c r="HMY31" s="502"/>
      <c r="HMZ31" s="502"/>
      <c r="HNA31" s="502"/>
      <c r="HNB31" s="502"/>
      <c r="HNC31" s="502"/>
      <c r="HND31" s="502"/>
      <c r="HNE31" s="502"/>
      <c r="HNF31" s="502"/>
      <c r="HNG31" s="502"/>
      <c r="HNH31" s="502"/>
      <c r="HNI31" s="502"/>
      <c r="HNJ31" s="502"/>
      <c r="HNK31" s="502"/>
      <c r="HNL31" s="502"/>
      <c r="HNM31" s="502"/>
      <c r="HNN31" s="502"/>
      <c r="HNO31" s="502"/>
      <c r="HNP31" s="502"/>
      <c r="HNQ31" s="502"/>
      <c r="HNR31" s="502"/>
      <c r="HNS31" s="502"/>
      <c r="HNT31" s="502"/>
      <c r="HNU31" s="502"/>
      <c r="HNV31" s="502"/>
      <c r="HNW31" s="502"/>
      <c r="HNX31" s="502"/>
      <c r="HNY31" s="502"/>
      <c r="HNZ31" s="502"/>
      <c r="HOA31" s="502"/>
      <c r="HOB31" s="502"/>
      <c r="HOC31" s="502"/>
      <c r="HOD31" s="502"/>
      <c r="HOE31" s="502"/>
      <c r="HOF31" s="502"/>
      <c r="HOG31" s="502"/>
      <c r="HOH31" s="502"/>
      <c r="HOI31" s="502"/>
      <c r="HOJ31" s="502"/>
      <c r="HOK31" s="502"/>
      <c r="HOL31" s="502"/>
      <c r="HOM31" s="502"/>
      <c r="HON31" s="502"/>
      <c r="HOO31" s="502"/>
      <c r="HOP31" s="502"/>
      <c r="HOQ31" s="502"/>
      <c r="HOR31" s="502"/>
      <c r="HOS31" s="502"/>
      <c r="HOT31" s="502"/>
      <c r="HOU31" s="502"/>
      <c r="HOV31" s="502"/>
      <c r="HOW31" s="502"/>
      <c r="HOX31" s="502"/>
      <c r="HOY31" s="502"/>
      <c r="HOZ31" s="502"/>
      <c r="HPA31" s="502"/>
      <c r="HPB31" s="502"/>
      <c r="HPC31" s="502"/>
      <c r="HPD31" s="502"/>
      <c r="HPE31" s="502"/>
      <c r="HPF31" s="502"/>
      <c r="HPG31" s="502"/>
      <c r="HPH31" s="502"/>
      <c r="HPI31" s="502"/>
      <c r="HPJ31" s="502"/>
      <c r="HPK31" s="502"/>
      <c r="HPL31" s="502"/>
      <c r="HPM31" s="502"/>
      <c r="HPN31" s="502"/>
      <c r="HPO31" s="502"/>
      <c r="HPP31" s="502"/>
      <c r="HPQ31" s="502"/>
      <c r="HPR31" s="502"/>
      <c r="HPS31" s="502"/>
      <c r="HPT31" s="502"/>
      <c r="HPU31" s="502"/>
      <c r="HPV31" s="502"/>
      <c r="HPW31" s="502"/>
      <c r="HPX31" s="502"/>
      <c r="HPY31" s="502"/>
      <c r="HPZ31" s="502"/>
      <c r="HQA31" s="502"/>
      <c r="HQB31" s="502"/>
      <c r="HQC31" s="502"/>
      <c r="HQD31" s="502"/>
      <c r="HQE31" s="502"/>
      <c r="HQF31" s="502"/>
      <c r="HQG31" s="502"/>
      <c r="HQH31" s="502"/>
      <c r="HQI31" s="502"/>
      <c r="HQJ31" s="502"/>
      <c r="HQK31" s="502"/>
      <c r="HQL31" s="502"/>
      <c r="HQM31" s="502"/>
      <c r="HQN31" s="502"/>
      <c r="HQO31" s="502"/>
      <c r="HQP31" s="502"/>
      <c r="HQQ31" s="502"/>
      <c r="HQR31" s="502"/>
      <c r="HQS31" s="502"/>
      <c r="HQT31" s="502"/>
      <c r="HQU31" s="502"/>
      <c r="HQV31" s="502"/>
      <c r="HQW31" s="502"/>
      <c r="HQX31" s="502"/>
      <c r="HQY31" s="502"/>
      <c r="HQZ31" s="502"/>
      <c r="HRA31" s="502"/>
      <c r="HRB31" s="502"/>
      <c r="HRC31" s="502"/>
      <c r="HRD31" s="502"/>
      <c r="HRE31" s="502"/>
      <c r="HRF31" s="502"/>
      <c r="HRG31" s="502"/>
      <c r="HRH31" s="502"/>
      <c r="HRI31" s="502"/>
      <c r="HRJ31" s="502"/>
      <c r="HRK31" s="502"/>
      <c r="HRL31" s="502"/>
      <c r="HRM31" s="502"/>
      <c r="HRN31" s="502"/>
      <c r="HRO31" s="502"/>
      <c r="HRP31" s="502"/>
      <c r="HRQ31" s="502"/>
      <c r="HRR31" s="502"/>
      <c r="HRS31" s="502"/>
      <c r="HRT31" s="502"/>
      <c r="HRU31" s="502"/>
      <c r="HRV31" s="502"/>
      <c r="HRW31" s="502"/>
      <c r="HRX31" s="502"/>
      <c r="HRY31" s="502"/>
      <c r="HRZ31" s="502"/>
      <c r="HSA31" s="502"/>
      <c r="HSB31" s="502"/>
      <c r="HSC31" s="502"/>
      <c r="HSD31" s="502"/>
      <c r="HSE31" s="502"/>
      <c r="HSF31" s="502"/>
      <c r="HSG31" s="502"/>
      <c r="HSH31" s="502"/>
      <c r="HSI31" s="502"/>
      <c r="HSJ31" s="502"/>
      <c r="HSK31" s="502"/>
      <c r="HSL31" s="502"/>
      <c r="HSM31" s="502"/>
      <c r="HSN31" s="502"/>
      <c r="HSO31" s="502"/>
      <c r="HSP31" s="502"/>
      <c r="HSQ31" s="502"/>
      <c r="HSR31" s="502"/>
      <c r="HSS31" s="502"/>
      <c r="HST31" s="502"/>
      <c r="HSU31" s="502"/>
      <c r="HSV31" s="502"/>
      <c r="HSW31" s="502"/>
      <c r="HSX31" s="502"/>
      <c r="HSY31" s="502"/>
      <c r="HSZ31" s="502"/>
      <c r="HTA31" s="502"/>
      <c r="HTB31" s="502"/>
      <c r="HTC31" s="502"/>
      <c r="HTD31" s="502"/>
      <c r="HTE31" s="502"/>
      <c r="HTF31" s="502"/>
      <c r="HTG31" s="502"/>
      <c r="HTH31" s="502"/>
      <c r="HTI31" s="502"/>
      <c r="HTJ31" s="502"/>
      <c r="HTK31" s="502"/>
      <c r="HTL31" s="502"/>
      <c r="HTM31" s="502"/>
      <c r="HTN31" s="502"/>
      <c r="HTO31" s="502"/>
      <c r="HTP31" s="502"/>
      <c r="HTQ31" s="502"/>
      <c r="HTR31" s="502"/>
      <c r="HTS31" s="502"/>
      <c r="HTT31" s="502"/>
      <c r="HTU31" s="502"/>
      <c r="HTV31" s="502"/>
      <c r="HTW31" s="502"/>
      <c r="HTX31" s="502"/>
      <c r="HTY31" s="502"/>
      <c r="HTZ31" s="502"/>
      <c r="HUA31" s="502"/>
      <c r="HUB31" s="502"/>
      <c r="HUC31" s="502"/>
      <c r="HUD31" s="502"/>
      <c r="HUE31" s="502"/>
      <c r="HUF31" s="502"/>
      <c r="HUG31" s="502"/>
      <c r="HUH31" s="502"/>
      <c r="HUI31" s="502"/>
      <c r="HUJ31" s="502"/>
      <c r="HUK31" s="502"/>
      <c r="HUL31" s="502"/>
      <c r="HUM31" s="502"/>
      <c r="HUN31" s="502"/>
      <c r="HUO31" s="502"/>
      <c r="HUP31" s="502"/>
      <c r="HUQ31" s="502"/>
      <c r="HUR31" s="502"/>
      <c r="HUS31" s="502"/>
      <c r="HUT31" s="502"/>
      <c r="HUU31" s="502"/>
      <c r="HUV31" s="502"/>
      <c r="HUW31" s="502"/>
      <c r="HUX31" s="502"/>
      <c r="HUY31" s="502"/>
      <c r="HUZ31" s="502"/>
      <c r="HVA31" s="502"/>
      <c r="HVB31" s="502"/>
      <c r="HVC31" s="502"/>
      <c r="HVD31" s="502"/>
      <c r="HVE31" s="502"/>
      <c r="HVF31" s="502"/>
      <c r="HVG31" s="502"/>
      <c r="HVH31" s="502"/>
      <c r="HVI31" s="502"/>
      <c r="HVJ31" s="502"/>
      <c r="HVK31" s="502"/>
      <c r="HVL31" s="502"/>
      <c r="HVM31" s="502"/>
      <c r="HVN31" s="502"/>
      <c r="HVO31" s="502"/>
      <c r="HVP31" s="502"/>
      <c r="HVQ31" s="502"/>
      <c r="HVR31" s="502"/>
      <c r="HVS31" s="502"/>
      <c r="HVT31" s="502"/>
      <c r="HVU31" s="502"/>
      <c r="HVV31" s="502"/>
      <c r="HVW31" s="502"/>
      <c r="HVX31" s="502"/>
      <c r="HVY31" s="502"/>
      <c r="HVZ31" s="502"/>
      <c r="HWA31" s="502"/>
      <c r="HWB31" s="502"/>
      <c r="HWC31" s="502"/>
      <c r="HWD31" s="502"/>
      <c r="HWE31" s="502"/>
      <c r="HWF31" s="502"/>
      <c r="HWG31" s="502"/>
      <c r="HWH31" s="502"/>
      <c r="HWI31" s="502"/>
      <c r="HWJ31" s="502"/>
      <c r="HWK31" s="502"/>
      <c r="HWL31" s="502"/>
      <c r="HWM31" s="502"/>
      <c r="HWN31" s="502"/>
      <c r="HWO31" s="502"/>
      <c r="HWP31" s="502"/>
      <c r="HWQ31" s="502"/>
      <c r="HWR31" s="502"/>
      <c r="HWS31" s="502"/>
      <c r="HWT31" s="502"/>
      <c r="HWU31" s="502"/>
      <c r="HWV31" s="502"/>
      <c r="HWW31" s="502"/>
      <c r="HWX31" s="502"/>
      <c r="HWY31" s="502"/>
      <c r="HWZ31" s="502"/>
      <c r="HXA31" s="502"/>
      <c r="HXB31" s="502"/>
      <c r="HXC31" s="502"/>
      <c r="HXD31" s="502"/>
      <c r="HXE31" s="502"/>
      <c r="HXF31" s="502"/>
      <c r="HXG31" s="502"/>
      <c r="HXH31" s="502"/>
      <c r="HXI31" s="502"/>
      <c r="HXJ31" s="502"/>
      <c r="HXK31" s="502"/>
      <c r="HXL31" s="502"/>
      <c r="HXM31" s="502"/>
      <c r="HXN31" s="502"/>
      <c r="HXO31" s="502"/>
      <c r="HXP31" s="502"/>
      <c r="HXQ31" s="502"/>
      <c r="HXR31" s="502"/>
      <c r="HXS31" s="502"/>
      <c r="HXT31" s="502"/>
      <c r="HXU31" s="502"/>
      <c r="HXV31" s="502"/>
      <c r="HXW31" s="502"/>
      <c r="HXX31" s="502"/>
      <c r="HXY31" s="502"/>
      <c r="HXZ31" s="502"/>
      <c r="HYA31" s="502"/>
      <c r="HYB31" s="502"/>
      <c r="HYC31" s="502"/>
      <c r="HYD31" s="502"/>
      <c r="HYE31" s="502"/>
      <c r="HYF31" s="502"/>
      <c r="HYG31" s="502"/>
      <c r="HYH31" s="502"/>
      <c r="HYI31" s="502"/>
      <c r="HYJ31" s="502"/>
      <c r="HYK31" s="502"/>
      <c r="HYL31" s="502"/>
      <c r="HYM31" s="502"/>
      <c r="HYN31" s="502"/>
      <c r="HYO31" s="502"/>
      <c r="HYP31" s="502"/>
      <c r="HYQ31" s="502"/>
      <c r="HYR31" s="502"/>
      <c r="HYS31" s="502"/>
      <c r="HYT31" s="502"/>
      <c r="HYU31" s="502"/>
      <c r="HYV31" s="502"/>
      <c r="HYW31" s="502"/>
      <c r="HYX31" s="502"/>
      <c r="HYY31" s="502"/>
      <c r="HYZ31" s="502"/>
      <c r="HZA31" s="502"/>
      <c r="HZB31" s="502"/>
      <c r="HZC31" s="502"/>
      <c r="HZD31" s="502"/>
      <c r="HZE31" s="502"/>
      <c r="HZF31" s="502"/>
      <c r="HZG31" s="502"/>
      <c r="HZH31" s="502"/>
      <c r="HZI31" s="502"/>
      <c r="HZJ31" s="502"/>
      <c r="HZK31" s="502"/>
      <c r="HZL31" s="502"/>
      <c r="HZM31" s="502"/>
      <c r="HZN31" s="502"/>
      <c r="HZO31" s="502"/>
      <c r="HZP31" s="502"/>
      <c r="HZQ31" s="502"/>
      <c r="HZR31" s="502"/>
      <c r="HZS31" s="502"/>
      <c r="HZT31" s="502"/>
      <c r="HZU31" s="502"/>
      <c r="HZV31" s="502"/>
      <c r="HZW31" s="502"/>
      <c r="HZX31" s="502"/>
      <c r="HZY31" s="502"/>
      <c r="HZZ31" s="502"/>
      <c r="IAA31" s="502"/>
      <c r="IAB31" s="502"/>
      <c r="IAC31" s="502"/>
      <c r="IAD31" s="502"/>
      <c r="IAE31" s="502"/>
      <c r="IAF31" s="502"/>
      <c r="IAG31" s="502"/>
      <c r="IAH31" s="502"/>
      <c r="IAI31" s="502"/>
      <c r="IAJ31" s="502"/>
      <c r="IAK31" s="502"/>
      <c r="IAL31" s="502"/>
      <c r="IAM31" s="502"/>
      <c r="IAN31" s="502"/>
      <c r="IAO31" s="502"/>
      <c r="IAP31" s="502"/>
      <c r="IAQ31" s="502"/>
      <c r="IAR31" s="502"/>
      <c r="IAS31" s="502"/>
      <c r="IAT31" s="502"/>
      <c r="IAU31" s="502"/>
      <c r="IAV31" s="502"/>
      <c r="IAW31" s="502"/>
      <c r="IAX31" s="502"/>
      <c r="IAY31" s="502"/>
      <c r="IAZ31" s="502"/>
      <c r="IBA31" s="502"/>
      <c r="IBB31" s="502"/>
      <c r="IBC31" s="502"/>
      <c r="IBD31" s="502"/>
      <c r="IBE31" s="502"/>
      <c r="IBF31" s="502"/>
      <c r="IBG31" s="502"/>
      <c r="IBH31" s="502"/>
      <c r="IBI31" s="502"/>
      <c r="IBJ31" s="502"/>
      <c r="IBK31" s="502"/>
      <c r="IBL31" s="502"/>
      <c r="IBM31" s="502"/>
      <c r="IBN31" s="502"/>
      <c r="IBO31" s="502"/>
      <c r="IBP31" s="502"/>
      <c r="IBQ31" s="502"/>
      <c r="IBR31" s="502"/>
      <c r="IBS31" s="502"/>
      <c r="IBT31" s="502"/>
      <c r="IBU31" s="502"/>
      <c r="IBV31" s="502"/>
      <c r="IBW31" s="502"/>
      <c r="IBX31" s="502"/>
      <c r="IBY31" s="502"/>
      <c r="IBZ31" s="502"/>
      <c r="ICA31" s="502"/>
      <c r="ICB31" s="502"/>
      <c r="ICC31" s="502"/>
      <c r="ICD31" s="502"/>
      <c r="ICE31" s="502"/>
      <c r="ICF31" s="502"/>
      <c r="ICG31" s="502"/>
      <c r="ICH31" s="502"/>
      <c r="ICI31" s="502"/>
      <c r="ICJ31" s="502"/>
      <c r="ICK31" s="502"/>
      <c r="ICL31" s="502"/>
      <c r="ICM31" s="502"/>
      <c r="ICN31" s="502"/>
      <c r="ICO31" s="502"/>
      <c r="ICP31" s="502"/>
      <c r="ICQ31" s="502"/>
      <c r="ICR31" s="502"/>
      <c r="ICS31" s="502"/>
      <c r="ICT31" s="502"/>
      <c r="ICU31" s="502"/>
      <c r="ICV31" s="502"/>
      <c r="ICW31" s="502"/>
      <c r="ICX31" s="502"/>
      <c r="ICY31" s="502"/>
      <c r="ICZ31" s="502"/>
      <c r="IDA31" s="502"/>
      <c r="IDB31" s="502"/>
      <c r="IDC31" s="502"/>
      <c r="IDD31" s="502"/>
      <c r="IDE31" s="502"/>
      <c r="IDF31" s="502"/>
      <c r="IDG31" s="502"/>
      <c r="IDH31" s="502"/>
      <c r="IDI31" s="502"/>
      <c r="IDJ31" s="502"/>
      <c r="IDK31" s="502"/>
      <c r="IDL31" s="502"/>
      <c r="IDM31" s="502"/>
      <c r="IDN31" s="502"/>
      <c r="IDO31" s="502"/>
      <c r="IDP31" s="502"/>
      <c r="IDQ31" s="502"/>
      <c r="IDR31" s="502"/>
      <c r="IDS31" s="502"/>
      <c r="IDT31" s="502"/>
      <c r="IDU31" s="502"/>
      <c r="IDV31" s="502"/>
      <c r="IDW31" s="502"/>
      <c r="IDX31" s="502"/>
      <c r="IDY31" s="502"/>
      <c r="IDZ31" s="502"/>
      <c r="IEA31" s="502"/>
      <c r="IEB31" s="502"/>
      <c r="IEC31" s="502"/>
      <c r="IED31" s="502"/>
      <c r="IEE31" s="502"/>
      <c r="IEF31" s="502"/>
      <c r="IEG31" s="502"/>
      <c r="IEH31" s="502"/>
      <c r="IEI31" s="502"/>
      <c r="IEJ31" s="502"/>
      <c r="IEK31" s="502"/>
      <c r="IEL31" s="502"/>
      <c r="IEM31" s="502"/>
      <c r="IEN31" s="502"/>
      <c r="IEO31" s="502"/>
      <c r="IEP31" s="502"/>
      <c r="IEQ31" s="502"/>
      <c r="IER31" s="502"/>
      <c r="IES31" s="502"/>
      <c r="IET31" s="502"/>
      <c r="IEU31" s="502"/>
      <c r="IEV31" s="502"/>
      <c r="IEW31" s="502"/>
      <c r="IEX31" s="502"/>
      <c r="IEY31" s="502"/>
      <c r="IEZ31" s="502"/>
      <c r="IFA31" s="502"/>
      <c r="IFB31" s="502"/>
      <c r="IFC31" s="502"/>
      <c r="IFD31" s="502"/>
      <c r="IFE31" s="502"/>
      <c r="IFF31" s="502"/>
      <c r="IFG31" s="502"/>
      <c r="IFH31" s="502"/>
      <c r="IFI31" s="502"/>
      <c r="IFJ31" s="502"/>
      <c r="IFK31" s="502"/>
      <c r="IFL31" s="502"/>
      <c r="IFM31" s="502"/>
      <c r="IFN31" s="502"/>
      <c r="IFO31" s="502"/>
      <c r="IFP31" s="502"/>
      <c r="IFQ31" s="502"/>
      <c r="IFR31" s="502"/>
      <c r="IFS31" s="502"/>
      <c r="IFT31" s="502"/>
      <c r="IFU31" s="502"/>
      <c r="IFV31" s="502"/>
      <c r="IFW31" s="502"/>
      <c r="IFX31" s="502"/>
      <c r="IFY31" s="502"/>
      <c r="IFZ31" s="502"/>
      <c r="IGA31" s="502"/>
      <c r="IGB31" s="502"/>
      <c r="IGC31" s="502"/>
      <c r="IGD31" s="502"/>
      <c r="IGE31" s="502"/>
      <c r="IGF31" s="502"/>
      <c r="IGG31" s="502"/>
      <c r="IGH31" s="502"/>
      <c r="IGI31" s="502"/>
      <c r="IGJ31" s="502"/>
      <c r="IGK31" s="502"/>
      <c r="IGL31" s="502"/>
      <c r="IGM31" s="502"/>
      <c r="IGN31" s="502"/>
      <c r="IGO31" s="502"/>
      <c r="IGP31" s="502"/>
      <c r="IGQ31" s="502"/>
      <c r="IGR31" s="502"/>
      <c r="IGS31" s="502"/>
      <c r="IGT31" s="502"/>
      <c r="IGU31" s="502"/>
      <c r="IGV31" s="502"/>
      <c r="IGW31" s="502"/>
      <c r="IGX31" s="502"/>
      <c r="IGY31" s="502"/>
      <c r="IGZ31" s="502"/>
      <c r="IHA31" s="502"/>
      <c r="IHB31" s="502"/>
      <c r="IHC31" s="502"/>
      <c r="IHD31" s="502"/>
      <c r="IHE31" s="502"/>
      <c r="IHF31" s="502"/>
      <c r="IHG31" s="502"/>
      <c r="IHH31" s="502"/>
      <c r="IHI31" s="502"/>
      <c r="IHJ31" s="502"/>
      <c r="IHK31" s="502"/>
      <c r="IHL31" s="502"/>
      <c r="IHM31" s="502"/>
      <c r="IHN31" s="502"/>
      <c r="IHO31" s="502"/>
      <c r="IHP31" s="502"/>
      <c r="IHQ31" s="502"/>
      <c r="IHR31" s="502"/>
      <c r="IHS31" s="502"/>
      <c r="IHT31" s="502"/>
      <c r="IHU31" s="502"/>
      <c r="IHV31" s="502"/>
      <c r="IHW31" s="502"/>
      <c r="IHX31" s="502"/>
      <c r="IHY31" s="502"/>
      <c r="IHZ31" s="502"/>
      <c r="IIA31" s="502"/>
      <c r="IIB31" s="502"/>
      <c r="IIC31" s="502"/>
      <c r="IID31" s="502"/>
      <c r="IIE31" s="502"/>
      <c r="IIF31" s="502"/>
      <c r="IIG31" s="502"/>
      <c r="IIH31" s="502"/>
      <c r="III31" s="502"/>
      <c r="IIJ31" s="502"/>
      <c r="IIK31" s="502"/>
      <c r="IIL31" s="502"/>
      <c r="IIM31" s="502"/>
      <c r="IIN31" s="502"/>
      <c r="IIO31" s="502"/>
      <c r="IIP31" s="502"/>
      <c r="IIQ31" s="502"/>
      <c r="IIR31" s="502"/>
      <c r="IIS31" s="502"/>
      <c r="IIT31" s="502"/>
      <c r="IIU31" s="502"/>
      <c r="IIV31" s="502"/>
      <c r="IIW31" s="502"/>
      <c r="IIX31" s="502"/>
      <c r="IIY31" s="502"/>
      <c r="IIZ31" s="502"/>
      <c r="IJA31" s="502"/>
      <c r="IJB31" s="502"/>
      <c r="IJC31" s="502"/>
      <c r="IJD31" s="502"/>
      <c r="IJE31" s="502"/>
      <c r="IJF31" s="502"/>
      <c r="IJG31" s="502"/>
      <c r="IJH31" s="502"/>
      <c r="IJI31" s="502"/>
      <c r="IJJ31" s="502"/>
      <c r="IJK31" s="502"/>
      <c r="IJL31" s="502"/>
      <c r="IJM31" s="502"/>
      <c r="IJN31" s="502"/>
      <c r="IJO31" s="502"/>
      <c r="IJP31" s="502"/>
      <c r="IJQ31" s="502"/>
      <c r="IJR31" s="502"/>
      <c r="IJS31" s="502"/>
      <c r="IJT31" s="502"/>
      <c r="IJU31" s="502"/>
      <c r="IJV31" s="502"/>
      <c r="IJW31" s="502"/>
      <c r="IJX31" s="502"/>
      <c r="IJY31" s="502"/>
      <c r="IJZ31" s="502"/>
      <c r="IKA31" s="502"/>
      <c r="IKB31" s="502"/>
      <c r="IKC31" s="502"/>
      <c r="IKD31" s="502"/>
      <c r="IKE31" s="502"/>
      <c r="IKF31" s="502"/>
      <c r="IKG31" s="502"/>
      <c r="IKH31" s="502"/>
      <c r="IKI31" s="502"/>
      <c r="IKJ31" s="502"/>
      <c r="IKK31" s="502"/>
      <c r="IKL31" s="502"/>
      <c r="IKM31" s="502"/>
      <c r="IKN31" s="502"/>
      <c r="IKO31" s="502"/>
      <c r="IKP31" s="502"/>
      <c r="IKQ31" s="502"/>
      <c r="IKR31" s="502"/>
      <c r="IKS31" s="502"/>
      <c r="IKT31" s="502"/>
      <c r="IKU31" s="502"/>
      <c r="IKV31" s="502"/>
      <c r="IKW31" s="502"/>
      <c r="IKX31" s="502"/>
      <c r="IKY31" s="502"/>
      <c r="IKZ31" s="502"/>
      <c r="ILA31" s="502"/>
      <c r="ILB31" s="502"/>
      <c r="ILC31" s="502"/>
      <c r="ILD31" s="502"/>
      <c r="ILE31" s="502"/>
      <c r="ILF31" s="502"/>
      <c r="ILG31" s="502"/>
      <c r="ILH31" s="502"/>
      <c r="ILI31" s="502"/>
      <c r="ILJ31" s="502"/>
      <c r="ILK31" s="502"/>
      <c r="ILL31" s="502"/>
      <c r="ILM31" s="502"/>
      <c r="ILN31" s="502"/>
      <c r="ILO31" s="502"/>
      <c r="ILP31" s="502"/>
      <c r="ILQ31" s="502"/>
      <c r="ILR31" s="502"/>
      <c r="ILS31" s="502"/>
      <c r="ILT31" s="502"/>
      <c r="ILU31" s="502"/>
      <c r="ILV31" s="502"/>
      <c r="ILW31" s="502"/>
      <c r="ILX31" s="502"/>
      <c r="ILY31" s="502"/>
      <c r="ILZ31" s="502"/>
      <c r="IMA31" s="502"/>
      <c r="IMB31" s="502"/>
      <c r="IMC31" s="502"/>
      <c r="IMD31" s="502"/>
      <c r="IME31" s="502"/>
      <c r="IMF31" s="502"/>
      <c r="IMG31" s="502"/>
      <c r="IMH31" s="502"/>
      <c r="IMI31" s="502"/>
      <c r="IMJ31" s="502"/>
      <c r="IMK31" s="502"/>
      <c r="IML31" s="502"/>
      <c r="IMM31" s="502"/>
      <c r="IMN31" s="502"/>
      <c r="IMO31" s="502"/>
      <c r="IMP31" s="502"/>
      <c r="IMQ31" s="502"/>
      <c r="IMR31" s="502"/>
      <c r="IMS31" s="502"/>
      <c r="IMT31" s="502"/>
      <c r="IMU31" s="502"/>
      <c r="IMV31" s="502"/>
      <c r="IMW31" s="502"/>
      <c r="IMX31" s="502"/>
      <c r="IMY31" s="502"/>
      <c r="IMZ31" s="502"/>
      <c r="INA31" s="502"/>
      <c r="INB31" s="502"/>
      <c r="INC31" s="502"/>
      <c r="IND31" s="502"/>
      <c r="INE31" s="502"/>
      <c r="INF31" s="502"/>
      <c r="ING31" s="502"/>
      <c r="INH31" s="502"/>
      <c r="INI31" s="502"/>
      <c r="INJ31" s="502"/>
      <c r="INK31" s="502"/>
      <c r="INL31" s="502"/>
      <c r="INM31" s="502"/>
      <c r="INN31" s="502"/>
      <c r="INO31" s="502"/>
      <c r="INP31" s="502"/>
      <c r="INQ31" s="502"/>
      <c r="INR31" s="502"/>
      <c r="INS31" s="502"/>
      <c r="INT31" s="502"/>
      <c r="INU31" s="502"/>
      <c r="INV31" s="502"/>
      <c r="INW31" s="502"/>
      <c r="INX31" s="502"/>
      <c r="INY31" s="502"/>
      <c r="INZ31" s="502"/>
      <c r="IOA31" s="502"/>
      <c r="IOB31" s="502"/>
      <c r="IOC31" s="502"/>
      <c r="IOD31" s="502"/>
      <c r="IOE31" s="502"/>
      <c r="IOF31" s="502"/>
      <c r="IOG31" s="502"/>
      <c r="IOH31" s="502"/>
      <c r="IOI31" s="502"/>
      <c r="IOJ31" s="502"/>
      <c r="IOK31" s="502"/>
      <c r="IOL31" s="502"/>
      <c r="IOM31" s="502"/>
      <c r="ION31" s="502"/>
      <c r="IOO31" s="502"/>
      <c r="IOP31" s="502"/>
      <c r="IOQ31" s="502"/>
      <c r="IOR31" s="502"/>
      <c r="IOS31" s="502"/>
      <c r="IOT31" s="502"/>
      <c r="IOU31" s="502"/>
      <c r="IOV31" s="502"/>
      <c r="IOW31" s="502"/>
      <c r="IOX31" s="502"/>
      <c r="IOY31" s="502"/>
      <c r="IOZ31" s="502"/>
      <c r="IPA31" s="502"/>
      <c r="IPB31" s="502"/>
      <c r="IPC31" s="502"/>
      <c r="IPD31" s="502"/>
      <c r="IPE31" s="502"/>
      <c r="IPF31" s="502"/>
      <c r="IPG31" s="502"/>
      <c r="IPH31" s="502"/>
      <c r="IPI31" s="502"/>
      <c r="IPJ31" s="502"/>
      <c r="IPK31" s="502"/>
      <c r="IPL31" s="502"/>
      <c r="IPM31" s="502"/>
      <c r="IPN31" s="502"/>
      <c r="IPO31" s="502"/>
      <c r="IPP31" s="502"/>
      <c r="IPQ31" s="502"/>
      <c r="IPR31" s="502"/>
      <c r="IPS31" s="502"/>
      <c r="IPT31" s="502"/>
      <c r="IPU31" s="502"/>
      <c r="IPV31" s="502"/>
      <c r="IPW31" s="502"/>
      <c r="IPX31" s="502"/>
      <c r="IPY31" s="502"/>
      <c r="IPZ31" s="502"/>
      <c r="IQA31" s="502"/>
      <c r="IQB31" s="502"/>
      <c r="IQC31" s="502"/>
      <c r="IQD31" s="502"/>
      <c r="IQE31" s="502"/>
      <c r="IQF31" s="502"/>
      <c r="IQG31" s="502"/>
      <c r="IQH31" s="502"/>
      <c r="IQI31" s="502"/>
      <c r="IQJ31" s="502"/>
      <c r="IQK31" s="502"/>
      <c r="IQL31" s="502"/>
      <c r="IQM31" s="502"/>
      <c r="IQN31" s="502"/>
      <c r="IQO31" s="502"/>
      <c r="IQP31" s="502"/>
      <c r="IQQ31" s="502"/>
      <c r="IQR31" s="502"/>
      <c r="IQS31" s="502"/>
      <c r="IQT31" s="502"/>
      <c r="IQU31" s="502"/>
      <c r="IQV31" s="502"/>
      <c r="IQW31" s="502"/>
      <c r="IQX31" s="502"/>
      <c r="IQY31" s="502"/>
      <c r="IQZ31" s="502"/>
      <c r="IRA31" s="502"/>
      <c r="IRB31" s="502"/>
      <c r="IRC31" s="502"/>
      <c r="IRD31" s="502"/>
      <c r="IRE31" s="502"/>
      <c r="IRF31" s="502"/>
      <c r="IRG31" s="502"/>
      <c r="IRH31" s="502"/>
      <c r="IRI31" s="502"/>
      <c r="IRJ31" s="502"/>
      <c r="IRK31" s="502"/>
      <c r="IRL31" s="502"/>
      <c r="IRM31" s="502"/>
      <c r="IRN31" s="502"/>
      <c r="IRO31" s="502"/>
      <c r="IRP31" s="502"/>
      <c r="IRQ31" s="502"/>
      <c r="IRR31" s="502"/>
      <c r="IRS31" s="502"/>
      <c r="IRT31" s="502"/>
      <c r="IRU31" s="502"/>
      <c r="IRV31" s="502"/>
      <c r="IRW31" s="502"/>
      <c r="IRX31" s="502"/>
      <c r="IRY31" s="502"/>
      <c r="IRZ31" s="502"/>
      <c r="ISA31" s="502"/>
      <c r="ISB31" s="502"/>
      <c r="ISC31" s="502"/>
      <c r="ISD31" s="502"/>
      <c r="ISE31" s="502"/>
      <c r="ISF31" s="502"/>
      <c r="ISG31" s="502"/>
      <c r="ISH31" s="502"/>
      <c r="ISI31" s="502"/>
      <c r="ISJ31" s="502"/>
      <c r="ISK31" s="502"/>
      <c r="ISL31" s="502"/>
      <c r="ISM31" s="502"/>
      <c r="ISN31" s="502"/>
      <c r="ISO31" s="502"/>
      <c r="ISP31" s="502"/>
      <c r="ISQ31" s="502"/>
      <c r="ISR31" s="502"/>
      <c r="ISS31" s="502"/>
      <c r="IST31" s="502"/>
      <c r="ISU31" s="502"/>
      <c r="ISV31" s="502"/>
      <c r="ISW31" s="502"/>
      <c r="ISX31" s="502"/>
      <c r="ISY31" s="502"/>
      <c r="ISZ31" s="502"/>
      <c r="ITA31" s="502"/>
      <c r="ITB31" s="502"/>
      <c r="ITC31" s="502"/>
      <c r="ITD31" s="502"/>
      <c r="ITE31" s="502"/>
      <c r="ITF31" s="502"/>
      <c r="ITG31" s="502"/>
      <c r="ITH31" s="502"/>
      <c r="ITI31" s="502"/>
      <c r="ITJ31" s="502"/>
      <c r="ITK31" s="502"/>
      <c r="ITL31" s="502"/>
      <c r="ITM31" s="502"/>
      <c r="ITN31" s="502"/>
      <c r="ITO31" s="502"/>
      <c r="ITP31" s="502"/>
      <c r="ITQ31" s="502"/>
      <c r="ITR31" s="502"/>
      <c r="ITS31" s="502"/>
      <c r="ITT31" s="502"/>
      <c r="ITU31" s="502"/>
      <c r="ITV31" s="502"/>
      <c r="ITW31" s="502"/>
      <c r="ITX31" s="502"/>
      <c r="ITY31" s="502"/>
      <c r="ITZ31" s="502"/>
      <c r="IUA31" s="502"/>
      <c r="IUB31" s="502"/>
      <c r="IUC31" s="502"/>
      <c r="IUD31" s="502"/>
      <c r="IUE31" s="502"/>
      <c r="IUF31" s="502"/>
      <c r="IUG31" s="502"/>
      <c r="IUH31" s="502"/>
      <c r="IUI31" s="502"/>
      <c r="IUJ31" s="502"/>
      <c r="IUK31" s="502"/>
      <c r="IUL31" s="502"/>
      <c r="IUM31" s="502"/>
      <c r="IUN31" s="502"/>
      <c r="IUO31" s="502"/>
      <c r="IUP31" s="502"/>
      <c r="IUQ31" s="502"/>
      <c r="IUR31" s="502"/>
      <c r="IUS31" s="502"/>
      <c r="IUT31" s="502"/>
      <c r="IUU31" s="502"/>
      <c r="IUV31" s="502"/>
      <c r="IUW31" s="502"/>
      <c r="IUX31" s="502"/>
      <c r="IUY31" s="502"/>
      <c r="IUZ31" s="502"/>
      <c r="IVA31" s="502"/>
      <c r="IVB31" s="502"/>
      <c r="IVC31" s="502"/>
      <c r="IVD31" s="502"/>
      <c r="IVE31" s="502"/>
      <c r="IVF31" s="502"/>
      <c r="IVG31" s="502"/>
      <c r="IVH31" s="502"/>
      <c r="IVI31" s="502"/>
      <c r="IVJ31" s="502"/>
      <c r="IVK31" s="502"/>
      <c r="IVL31" s="502"/>
      <c r="IVM31" s="502"/>
      <c r="IVN31" s="502"/>
      <c r="IVO31" s="502"/>
      <c r="IVP31" s="502"/>
      <c r="IVQ31" s="502"/>
      <c r="IVR31" s="502"/>
      <c r="IVS31" s="502"/>
      <c r="IVT31" s="502"/>
      <c r="IVU31" s="502"/>
      <c r="IVV31" s="502"/>
      <c r="IVW31" s="502"/>
      <c r="IVX31" s="502"/>
      <c r="IVY31" s="502"/>
      <c r="IVZ31" s="502"/>
      <c r="IWA31" s="502"/>
      <c r="IWB31" s="502"/>
      <c r="IWC31" s="502"/>
      <c r="IWD31" s="502"/>
      <c r="IWE31" s="502"/>
      <c r="IWF31" s="502"/>
      <c r="IWG31" s="502"/>
      <c r="IWH31" s="502"/>
      <c r="IWI31" s="502"/>
      <c r="IWJ31" s="502"/>
      <c r="IWK31" s="502"/>
      <c r="IWL31" s="502"/>
      <c r="IWM31" s="502"/>
      <c r="IWN31" s="502"/>
      <c r="IWO31" s="502"/>
      <c r="IWP31" s="502"/>
      <c r="IWQ31" s="502"/>
      <c r="IWR31" s="502"/>
      <c r="IWS31" s="502"/>
      <c r="IWT31" s="502"/>
      <c r="IWU31" s="502"/>
      <c r="IWV31" s="502"/>
      <c r="IWW31" s="502"/>
      <c r="IWX31" s="502"/>
      <c r="IWY31" s="502"/>
      <c r="IWZ31" s="502"/>
      <c r="IXA31" s="502"/>
      <c r="IXB31" s="502"/>
      <c r="IXC31" s="502"/>
      <c r="IXD31" s="502"/>
      <c r="IXE31" s="502"/>
      <c r="IXF31" s="502"/>
      <c r="IXG31" s="502"/>
      <c r="IXH31" s="502"/>
      <c r="IXI31" s="502"/>
      <c r="IXJ31" s="502"/>
      <c r="IXK31" s="502"/>
      <c r="IXL31" s="502"/>
      <c r="IXM31" s="502"/>
      <c r="IXN31" s="502"/>
      <c r="IXO31" s="502"/>
      <c r="IXP31" s="502"/>
      <c r="IXQ31" s="502"/>
      <c r="IXR31" s="502"/>
      <c r="IXS31" s="502"/>
      <c r="IXT31" s="502"/>
      <c r="IXU31" s="502"/>
      <c r="IXV31" s="502"/>
      <c r="IXW31" s="502"/>
      <c r="IXX31" s="502"/>
      <c r="IXY31" s="502"/>
      <c r="IXZ31" s="502"/>
      <c r="IYA31" s="502"/>
      <c r="IYB31" s="502"/>
      <c r="IYC31" s="502"/>
      <c r="IYD31" s="502"/>
      <c r="IYE31" s="502"/>
      <c r="IYF31" s="502"/>
      <c r="IYG31" s="502"/>
      <c r="IYH31" s="502"/>
      <c r="IYI31" s="502"/>
      <c r="IYJ31" s="502"/>
      <c r="IYK31" s="502"/>
      <c r="IYL31" s="502"/>
      <c r="IYM31" s="502"/>
      <c r="IYN31" s="502"/>
      <c r="IYO31" s="502"/>
      <c r="IYP31" s="502"/>
      <c r="IYQ31" s="502"/>
      <c r="IYR31" s="502"/>
      <c r="IYS31" s="502"/>
      <c r="IYT31" s="502"/>
      <c r="IYU31" s="502"/>
      <c r="IYV31" s="502"/>
      <c r="IYW31" s="502"/>
      <c r="IYX31" s="502"/>
      <c r="IYY31" s="502"/>
      <c r="IYZ31" s="502"/>
      <c r="IZA31" s="502"/>
      <c r="IZB31" s="502"/>
      <c r="IZC31" s="502"/>
      <c r="IZD31" s="502"/>
      <c r="IZE31" s="502"/>
      <c r="IZF31" s="502"/>
      <c r="IZG31" s="502"/>
      <c r="IZH31" s="502"/>
      <c r="IZI31" s="502"/>
      <c r="IZJ31" s="502"/>
      <c r="IZK31" s="502"/>
      <c r="IZL31" s="502"/>
      <c r="IZM31" s="502"/>
      <c r="IZN31" s="502"/>
      <c r="IZO31" s="502"/>
      <c r="IZP31" s="502"/>
      <c r="IZQ31" s="502"/>
      <c r="IZR31" s="502"/>
      <c r="IZS31" s="502"/>
      <c r="IZT31" s="502"/>
      <c r="IZU31" s="502"/>
      <c r="IZV31" s="502"/>
      <c r="IZW31" s="502"/>
      <c r="IZX31" s="502"/>
      <c r="IZY31" s="502"/>
      <c r="IZZ31" s="502"/>
      <c r="JAA31" s="502"/>
      <c r="JAB31" s="502"/>
      <c r="JAC31" s="502"/>
      <c r="JAD31" s="502"/>
      <c r="JAE31" s="502"/>
      <c r="JAF31" s="502"/>
      <c r="JAG31" s="502"/>
      <c r="JAH31" s="502"/>
      <c r="JAI31" s="502"/>
      <c r="JAJ31" s="502"/>
      <c r="JAK31" s="502"/>
      <c r="JAL31" s="502"/>
      <c r="JAM31" s="502"/>
      <c r="JAN31" s="502"/>
      <c r="JAO31" s="502"/>
      <c r="JAP31" s="502"/>
      <c r="JAQ31" s="502"/>
      <c r="JAR31" s="502"/>
      <c r="JAS31" s="502"/>
      <c r="JAT31" s="502"/>
      <c r="JAU31" s="502"/>
      <c r="JAV31" s="502"/>
      <c r="JAW31" s="502"/>
      <c r="JAX31" s="502"/>
      <c r="JAY31" s="502"/>
      <c r="JAZ31" s="502"/>
      <c r="JBA31" s="502"/>
      <c r="JBB31" s="502"/>
      <c r="JBC31" s="502"/>
      <c r="JBD31" s="502"/>
      <c r="JBE31" s="502"/>
      <c r="JBF31" s="502"/>
      <c r="JBG31" s="502"/>
      <c r="JBH31" s="502"/>
      <c r="JBI31" s="502"/>
      <c r="JBJ31" s="502"/>
      <c r="JBK31" s="502"/>
      <c r="JBL31" s="502"/>
      <c r="JBM31" s="502"/>
      <c r="JBN31" s="502"/>
      <c r="JBO31" s="502"/>
      <c r="JBP31" s="502"/>
      <c r="JBQ31" s="502"/>
      <c r="JBR31" s="502"/>
      <c r="JBS31" s="502"/>
      <c r="JBT31" s="502"/>
      <c r="JBU31" s="502"/>
      <c r="JBV31" s="502"/>
      <c r="JBW31" s="502"/>
      <c r="JBX31" s="502"/>
      <c r="JBY31" s="502"/>
      <c r="JBZ31" s="502"/>
      <c r="JCA31" s="502"/>
      <c r="JCB31" s="502"/>
      <c r="JCC31" s="502"/>
      <c r="JCD31" s="502"/>
      <c r="JCE31" s="502"/>
      <c r="JCF31" s="502"/>
      <c r="JCG31" s="502"/>
      <c r="JCH31" s="502"/>
      <c r="JCI31" s="502"/>
      <c r="JCJ31" s="502"/>
      <c r="JCK31" s="502"/>
      <c r="JCL31" s="502"/>
      <c r="JCM31" s="502"/>
      <c r="JCN31" s="502"/>
      <c r="JCO31" s="502"/>
      <c r="JCP31" s="502"/>
      <c r="JCQ31" s="502"/>
      <c r="JCR31" s="502"/>
      <c r="JCS31" s="502"/>
      <c r="JCT31" s="502"/>
      <c r="JCU31" s="502"/>
      <c r="JCV31" s="502"/>
      <c r="JCW31" s="502"/>
      <c r="JCX31" s="502"/>
      <c r="JCY31" s="502"/>
      <c r="JCZ31" s="502"/>
      <c r="JDA31" s="502"/>
      <c r="JDB31" s="502"/>
      <c r="JDC31" s="502"/>
      <c r="JDD31" s="502"/>
      <c r="JDE31" s="502"/>
      <c r="JDF31" s="502"/>
      <c r="JDG31" s="502"/>
      <c r="JDH31" s="502"/>
      <c r="JDI31" s="502"/>
      <c r="JDJ31" s="502"/>
      <c r="JDK31" s="502"/>
      <c r="JDL31" s="502"/>
      <c r="JDM31" s="502"/>
      <c r="JDN31" s="502"/>
      <c r="JDO31" s="502"/>
      <c r="JDP31" s="502"/>
      <c r="JDQ31" s="502"/>
      <c r="JDR31" s="502"/>
      <c r="JDS31" s="502"/>
      <c r="JDT31" s="502"/>
      <c r="JDU31" s="502"/>
      <c r="JDV31" s="502"/>
      <c r="JDW31" s="502"/>
      <c r="JDX31" s="502"/>
      <c r="JDY31" s="502"/>
      <c r="JDZ31" s="502"/>
      <c r="JEA31" s="502"/>
      <c r="JEB31" s="502"/>
      <c r="JEC31" s="502"/>
      <c r="JED31" s="502"/>
      <c r="JEE31" s="502"/>
      <c r="JEF31" s="502"/>
      <c r="JEG31" s="502"/>
      <c r="JEH31" s="502"/>
      <c r="JEI31" s="502"/>
      <c r="JEJ31" s="502"/>
      <c r="JEK31" s="502"/>
      <c r="JEL31" s="502"/>
      <c r="JEM31" s="502"/>
      <c r="JEN31" s="502"/>
      <c r="JEO31" s="502"/>
      <c r="JEP31" s="502"/>
      <c r="JEQ31" s="502"/>
      <c r="JER31" s="502"/>
      <c r="JES31" s="502"/>
      <c r="JET31" s="502"/>
      <c r="JEU31" s="502"/>
      <c r="JEV31" s="502"/>
      <c r="JEW31" s="502"/>
      <c r="JEX31" s="502"/>
      <c r="JEY31" s="502"/>
      <c r="JEZ31" s="502"/>
      <c r="JFA31" s="502"/>
      <c r="JFB31" s="502"/>
      <c r="JFC31" s="502"/>
      <c r="JFD31" s="502"/>
      <c r="JFE31" s="502"/>
      <c r="JFF31" s="502"/>
      <c r="JFG31" s="502"/>
      <c r="JFH31" s="502"/>
      <c r="JFI31" s="502"/>
      <c r="JFJ31" s="502"/>
      <c r="JFK31" s="502"/>
      <c r="JFL31" s="502"/>
      <c r="JFM31" s="502"/>
      <c r="JFN31" s="502"/>
      <c r="JFO31" s="502"/>
      <c r="JFP31" s="502"/>
      <c r="JFQ31" s="502"/>
      <c r="JFR31" s="502"/>
      <c r="JFS31" s="502"/>
      <c r="JFT31" s="502"/>
      <c r="JFU31" s="502"/>
      <c r="JFV31" s="502"/>
      <c r="JFW31" s="502"/>
      <c r="JFX31" s="502"/>
      <c r="JFY31" s="502"/>
      <c r="JFZ31" s="502"/>
      <c r="JGA31" s="502"/>
      <c r="JGB31" s="502"/>
      <c r="JGC31" s="502"/>
      <c r="JGD31" s="502"/>
      <c r="JGE31" s="502"/>
      <c r="JGF31" s="502"/>
      <c r="JGG31" s="502"/>
      <c r="JGH31" s="502"/>
      <c r="JGI31" s="502"/>
      <c r="JGJ31" s="502"/>
      <c r="JGK31" s="502"/>
      <c r="JGL31" s="502"/>
      <c r="JGM31" s="502"/>
      <c r="JGN31" s="502"/>
      <c r="JGO31" s="502"/>
      <c r="JGP31" s="502"/>
      <c r="JGQ31" s="502"/>
      <c r="JGR31" s="502"/>
      <c r="JGS31" s="502"/>
      <c r="JGT31" s="502"/>
      <c r="JGU31" s="502"/>
      <c r="JGV31" s="502"/>
      <c r="JGW31" s="502"/>
      <c r="JGX31" s="502"/>
      <c r="JGY31" s="502"/>
      <c r="JGZ31" s="502"/>
      <c r="JHA31" s="502"/>
      <c r="JHB31" s="502"/>
      <c r="JHC31" s="502"/>
      <c r="JHD31" s="502"/>
      <c r="JHE31" s="502"/>
      <c r="JHF31" s="502"/>
      <c r="JHG31" s="502"/>
      <c r="JHH31" s="502"/>
      <c r="JHI31" s="502"/>
      <c r="JHJ31" s="502"/>
      <c r="JHK31" s="502"/>
      <c r="JHL31" s="502"/>
      <c r="JHM31" s="502"/>
      <c r="JHN31" s="502"/>
      <c r="JHO31" s="502"/>
      <c r="JHP31" s="502"/>
      <c r="JHQ31" s="502"/>
      <c r="JHR31" s="502"/>
      <c r="JHS31" s="502"/>
      <c r="JHT31" s="502"/>
      <c r="JHU31" s="502"/>
      <c r="JHV31" s="502"/>
      <c r="JHW31" s="502"/>
      <c r="JHX31" s="502"/>
      <c r="JHY31" s="502"/>
      <c r="JHZ31" s="502"/>
      <c r="JIA31" s="502"/>
      <c r="JIB31" s="502"/>
      <c r="JIC31" s="502"/>
      <c r="JID31" s="502"/>
      <c r="JIE31" s="502"/>
      <c r="JIF31" s="502"/>
      <c r="JIG31" s="502"/>
      <c r="JIH31" s="502"/>
      <c r="JII31" s="502"/>
      <c r="JIJ31" s="502"/>
      <c r="JIK31" s="502"/>
      <c r="JIL31" s="502"/>
      <c r="JIM31" s="502"/>
      <c r="JIN31" s="502"/>
      <c r="JIO31" s="502"/>
      <c r="JIP31" s="502"/>
      <c r="JIQ31" s="502"/>
      <c r="JIR31" s="502"/>
      <c r="JIS31" s="502"/>
      <c r="JIT31" s="502"/>
      <c r="JIU31" s="502"/>
      <c r="JIV31" s="502"/>
      <c r="JIW31" s="502"/>
      <c r="JIX31" s="502"/>
      <c r="JIY31" s="502"/>
      <c r="JIZ31" s="502"/>
      <c r="JJA31" s="502"/>
      <c r="JJB31" s="502"/>
      <c r="JJC31" s="502"/>
      <c r="JJD31" s="502"/>
      <c r="JJE31" s="502"/>
      <c r="JJF31" s="502"/>
      <c r="JJG31" s="502"/>
      <c r="JJH31" s="502"/>
      <c r="JJI31" s="502"/>
      <c r="JJJ31" s="502"/>
      <c r="JJK31" s="502"/>
      <c r="JJL31" s="502"/>
      <c r="JJM31" s="502"/>
      <c r="JJN31" s="502"/>
      <c r="JJO31" s="502"/>
      <c r="JJP31" s="502"/>
      <c r="JJQ31" s="502"/>
      <c r="JJR31" s="502"/>
      <c r="JJS31" s="502"/>
      <c r="JJT31" s="502"/>
      <c r="JJU31" s="502"/>
      <c r="JJV31" s="502"/>
      <c r="JJW31" s="502"/>
      <c r="JJX31" s="502"/>
      <c r="JJY31" s="502"/>
      <c r="JJZ31" s="502"/>
      <c r="JKA31" s="502"/>
      <c r="JKB31" s="502"/>
      <c r="JKC31" s="502"/>
      <c r="JKD31" s="502"/>
      <c r="JKE31" s="502"/>
      <c r="JKF31" s="502"/>
      <c r="JKG31" s="502"/>
      <c r="JKH31" s="502"/>
      <c r="JKI31" s="502"/>
      <c r="JKJ31" s="502"/>
      <c r="JKK31" s="502"/>
      <c r="JKL31" s="502"/>
      <c r="JKM31" s="502"/>
      <c r="JKN31" s="502"/>
      <c r="JKO31" s="502"/>
      <c r="JKP31" s="502"/>
      <c r="JKQ31" s="502"/>
      <c r="JKR31" s="502"/>
      <c r="JKS31" s="502"/>
      <c r="JKT31" s="502"/>
      <c r="JKU31" s="502"/>
      <c r="JKV31" s="502"/>
      <c r="JKW31" s="502"/>
      <c r="JKX31" s="502"/>
      <c r="JKY31" s="502"/>
      <c r="JKZ31" s="502"/>
      <c r="JLA31" s="502"/>
      <c r="JLB31" s="502"/>
      <c r="JLC31" s="502"/>
      <c r="JLD31" s="502"/>
      <c r="JLE31" s="502"/>
      <c r="JLF31" s="502"/>
      <c r="JLG31" s="502"/>
      <c r="JLH31" s="502"/>
      <c r="JLI31" s="502"/>
      <c r="JLJ31" s="502"/>
      <c r="JLK31" s="502"/>
      <c r="JLL31" s="502"/>
      <c r="JLM31" s="502"/>
      <c r="JLN31" s="502"/>
      <c r="JLO31" s="502"/>
      <c r="JLP31" s="502"/>
      <c r="JLQ31" s="502"/>
      <c r="JLR31" s="502"/>
      <c r="JLS31" s="502"/>
      <c r="JLT31" s="502"/>
      <c r="JLU31" s="502"/>
      <c r="JLV31" s="502"/>
      <c r="JLW31" s="502"/>
      <c r="JLX31" s="502"/>
      <c r="JLY31" s="502"/>
      <c r="JLZ31" s="502"/>
      <c r="JMA31" s="502"/>
      <c r="JMB31" s="502"/>
      <c r="JMC31" s="502"/>
      <c r="JMD31" s="502"/>
      <c r="JME31" s="502"/>
      <c r="JMF31" s="502"/>
      <c r="JMG31" s="502"/>
      <c r="JMH31" s="502"/>
      <c r="JMI31" s="502"/>
      <c r="JMJ31" s="502"/>
      <c r="JMK31" s="502"/>
      <c r="JML31" s="502"/>
      <c r="JMM31" s="502"/>
      <c r="JMN31" s="502"/>
      <c r="JMO31" s="502"/>
      <c r="JMP31" s="502"/>
      <c r="JMQ31" s="502"/>
      <c r="JMR31" s="502"/>
      <c r="JMS31" s="502"/>
      <c r="JMT31" s="502"/>
      <c r="JMU31" s="502"/>
      <c r="JMV31" s="502"/>
      <c r="JMW31" s="502"/>
      <c r="JMX31" s="502"/>
      <c r="JMY31" s="502"/>
      <c r="JMZ31" s="502"/>
      <c r="JNA31" s="502"/>
      <c r="JNB31" s="502"/>
      <c r="JNC31" s="502"/>
      <c r="JND31" s="502"/>
      <c r="JNE31" s="502"/>
      <c r="JNF31" s="502"/>
      <c r="JNG31" s="502"/>
      <c r="JNH31" s="502"/>
      <c r="JNI31" s="502"/>
      <c r="JNJ31" s="502"/>
      <c r="JNK31" s="502"/>
      <c r="JNL31" s="502"/>
      <c r="JNM31" s="502"/>
      <c r="JNN31" s="502"/>
      <c r="JNO31" s="502"/>
      <c r="JNP31" s="502"/>
      <c r="JNQ31" s="502"/>
      <c r="JNR31" s="502"/>
      <c r="JNS31" s="502"/>
      <c r="JNT31" s="502"/>
      <c r="JNU31" s="502"/>
      <c r="JNV31" s="502"/>
      <c r="JNW31" s="502"/>
      <c r="JNX31" s="502"/>
      <c r="JNY31" s="502"/>
      <c r="JNZ31" s="502"/>
      <c r="JOA31" s="502"/>
      <c r="JOB31" s="502"/>
      <c r="JOC31" s="502"/>
      <c r="JOD31" s="502"/>
      <c r="JOE31" s="502"/>
      <c r="JOF31" s="502"/>
      <c r="JOG31" s="502"/>
      <c r="JOH31" s="502"/>
      <c r="JOI31" s="502"/>
      <c r="JOJ31" s="502"/>
      <c r="JOK31" s="502"/>
      <c r="JOL31" s="502"/>
      <c r="JOM31" s="502"/>
      <c r="JON31" s="502"/>
      <c r="JOO31" s="502"/>
      <c r="JOP31" s="502"/>
      <c r="JOQ31" s="502"/>
      <c r="JOR31" s="502"/>
      <c r="JOS31" s="502"/>
      <c r="JOT31" s="502"/>
      <c r="JOU31" s="502"/>
      <c r="JOV31" s="502"/>
      <c r="JOW31" s="502"/>
      <c r="JOX31" s="502"/>
      <c r="JOY31" s="502"/>
      <c r="JOZ31" s="502"/>
      <c r="JPA31" s="502"/>
      <c r="JPB31" s="502"/>
      <c r="JPC31" s="502"/>
      <c r="JPD31" s="502"/>
      <c r="JPE31" s="502"/>
      <c r="JPF31" s="502"/>
      <c r="JPG31" s="502"/>
      <c r="JPH31" s="502"/>
      <c r="JPI31" s="502"/>
      <c r="JPJ31" s="502"/>
      <c r="JPK31" s="502"/>
      <c r="JPL31" s="502"/>
      <c r="JPM31" s="502"/>
      <c r="JPN31" s="502"/>
      <c r="JPO31" s="502"/>
      <c r="JPP31" s="502"/>
      <c r="JPQ31" s="502"/>
      <c r="JPR31" s="502"/>
      <c r="JPS31" s="502"/>
      <c r="JPT31" s="502"/>
      <c r="JPU31" s="502"/>
      <c r="JPV31" s="502"/>
      <c r="JPW31" s="502"/>
      <c r="JPX31" s="502"/>
      <c r="JPY31" s="502"/>
      <c r="JPZ31" s="502"/>
      <c r="JQA31" s="502"/>
      <c r="JQB31" s="502"/>
      <c r="JQC31" s="502"/>
      <c r="JQD31" s="502"/>
      <c r="JQE31" s="502"/>
      <c r="JQF31" s="502"/>
      <c r="JQG31" s="502"/>
      <c r="JQH31" s="502"/>
      <c r="JQI31" s="502"/>
      <c r="JQJ31" s="502"/>
      <c r="JQK31" s="502"/>
      <c r="JQL31" s="502"/>
      <c r="JQM31" s="502"/>
      <c r="JQN31" s="502"/>
      <c r="JQO31" s="502"/>
      <c r="JQP31" s="502"/>
      <c r="JQQ31" s="502"/>
      <c r="JQR31" s="502"/>
      <c r="JQS31" s="502"/>
      <c r="JQT31" s="502"/>
      <c r="JQU31" s="502"/>
      <c r="JQV31" s="502"/>
      <c r="JQW31" s="502"/>
      <c r="JQX31" s="502"/>
      <c r="JQY31" s="502"/>
      <c r="JQZ31" s="502"/>
      <c r="JRA31" s="502"/>
      <c r="JRB31" s="502"/>
      <c r="JRC31" s="502"/>
      <c r="JRD31" s="502"/>
      <c r="JRE31" s="502"/>
      <c r="JRF31" s="502"/>
      <c r="JRG31" s="502"/>
      <c r="JRH31" s="502"/>
      <c r="JRI31" s="502"/>
      <c r="JRJ31" s="502"/>
      <c r="JRK31" s="502"/>
      <c r="JRL31" s="502"/>
      <c r="JRM31" s="502"/>
      <c r="JRN31" s="502"/>
      <c r="JRO31" s="502"/>
      <c r="JRP31" s="502"/>
      <c r="JRQ31" s="502"/>
      <c r="JRR31" s="502"/>
      <c r="JRS31" s="502"/>
      <c r="JRT31" s="502"/>
      <c r="JRU31" s="502"/>
      <c r="JRV31" s="502"/>
      <c r="JRW31" s="502"/>
      <c r="JRX31" s="502"/>
      <c r="JRY31" s="502"/>
      <c r="JRZ31" s="502"/>
      <c r="JSA31" s="502"/>
      <c r="JSB31" s="502"/>
      <c r="JSC31" s="502"/>
      <c r="JSD31" s="502"/>
      <c r="JSE31" s="502"/>
      <c r="JSF31" s="502"/>
      <c r="JSG31" s="502"/>
      <c r="JSH31" s="502"/>
      <c r="JSI31" s="502"/>
      <c r="JSJ31" s="502"/>
      <c r="JSK31" s="502"/>
      <c r="JSL31" s="502"/>
      <c r="JSM31" s="502"/>
      <c r="JSN31" s="502"/>
      <c r="JSO31" s="502"/>
      <c r="JSP31" s="502"/>
      <c r="JSQ31" s="502"/>
      <c r="JSR31" s="502"/>
      <c r="JSS31" s="502"/>
      <c r="JST31" s="502"/>
      <c r="JSU31" s="502"/>
      <c r="JSV31" s="502"/>
      <c r="JSW31" s="502"/>
      <c r="JSX31" s="502"/>
      <c r="JSY31" s="502"/>
      <c r="JSZ31" s="502"/>
      <c r="JTA31" s="502"/>
      <c r="JTB31" s="502"/>
      <c r="JTC31" s="502"/>
      <c r="JTD31" s="502"/>
      <c r="JTE31" s="502"/>
      <c r="JTF31" s="502"/>
      <c r="JTG31" s="502"/>
      <c r="JTH31" s="502"/>
      <c r="JTI31" s="502"/>
      <c r="JTJ31" s="502"/>
      <c r="JTK31" s="502"/>
      <c r="JTL31" s="502"/>
      <c r="JTM31" s="502"/>
      <c r="JTN31" s="502"/>
      <c r="JTO31" s="502"/>
      <c r="JTP31" s="502"/>
      <c r="JTQ31" s="502"/>
      <c r="JTR31" s="502"/>
      <c r="JTS31" s="502"/>
      <c r="JTT31" s="502"/>
      <c r="JTU31" s="502"/>
      <c r="JTV31" s="502"/>
      <c r="JTW31" s="502"/>
      <c r="JTX31" s="502"/>
      <c r="JTY31" s="502"/>
      <c r="JTZ31" s="502"/>
      <c r="JUA31" s="502"/>
      <c r="JUB31" s="502"/>
      <c r="JUC31" s="502"/>
      <c r="JUD31" s="502"/>
      <c r="JUE31" s="502"/>
      <c r="JUF31" s="502"/>
      <c r="JUG31" s="502"/>
      <c r="JUH31" s="502"/>
      <c r="JUI31" s="502"/>
      <c r="JUJ31" s="502"/>
      <c r="JUK31" s="502"/>
      <c r="JUL31" s="502"/>
      <c r="JUM31" s="502"/>
      <c r="JUN31" s="502"/>
      <c r="JUO31" s="502"/>
      <c r="JUP31" s="502"/>
      <c r="JUQ31" s="502"/>
      <c r="JUR31" s="502"/>
      <c r="JUS31" s="502"/>
      <c r="JUT31" s="502"/>
      <c r="JUU31" s="502"/>
      <c r="JUV31" s="502"/>
      <c r="JUW31" s="502"/>
      <c r="JUX31" s="502"/>
      <c r="JUY31" s="502"/>
      <c r="JUZ31" s="502"/>
      <c r="JVA31" s="502"/>
      <c r="JVB31" s="502"/>
      <c r="JVC31" s="502"/>
      <c r="JVD31" s="502"/>
      <c r="JVE31" s="502"/>
      <c r="JVF31" s="502"/>
      <c r="JVG31" s="502"/>
      <c r="JVH31" s="502"/>
      <c r="JVI31" s="502"/>
      <c r="JVJ31" s="502"/>
      <c r="JVK31" s="502"/>
      <c r="JVL31" s="502"/>
      <c r="JVM31" s="502"/>
      <c r="JVN31" s="502"/>
      <c r="JVO31" s="502"/>
      <c r="JVP31" s="502"/>
      <c r="JVQ31" s="502"/>
      <c r="JVR31" s="502"/>
      <c r="JVS31" s="502"/>
      <c r="JVT31" s="502"/>
      <c r="JVU31" s="502"/>
      <c r="JVV31" s="502"/>
      <c r="JVW31" s="502"/>
      <c r="JVX31" s="502"/>
      <c r="JVY31" s="502"/>
      <c r="JVZ31" s="502"/>
      <c r="JWA31" s="502"/>
      <c r="JWB31" s="502"/>
      <c r="JWC31" s="502"/>
      <c r="JWD31" s="502"/>
      <c r="JWE31" s="502"/>
      <c r="JWF31" s="502"/>
      <c r="JWG31" s="502"/>
      <c r="JWH31" s="502"/>
      <c r="JWI31" s="502"/>
      <c r="JWJ31" s="502"/>
      <c r="JWK31" s="502"/>
      <c r="JWL31" s="502"/>
      <c r="JWM31" s="502"/>
      <c r="JWN31" s="502"/>
      <c r="JWO31" s="502"/>
      <c r="JWP31" s="502"/>
      <c r="JWQ31" s="502"/>
      <c r="JWR31" s="502"/>
      <c r="JWS31" s="502"/>
      <c r="JWT31" s="502"/>
      <c r="JWU31" s="502"/>
      <c r="JWV31" s="502"/>
      <c r="JWW31" s="502"/>
      <c r="JWX31" s="502"/>
      <c r="JWY31" s="502"/>
      <c r="JWZ31" s="502"/>
      <c r="JXA31" s="502"/>
      <c r="JXB31" s="502"/>
      <c r="JXC31" s="502"/>
      <c r="JXD31" s="502"/>
      <c r="JXE31" s="502"/>
      <c r="JXF31" s="502"/>
      <c r="JXG31" s="502"/>
      <c r="JXH31" s="502"/>
      <c r="JXI31" s="502"/>
      <c r="JXJ31" s="502"/>
      <c r="JXK31" s="502"/>
      <c r="JXL31" s="502"/>
      <c r="JXM31" s="502"/>
      <c r="JXN31" s="502"/>
      <c r="JXO31" s="502"/>
      <c r="JXP31" s="502"/>
      <c r="JXQ31" s="502"/>
      <c r="JXR31" s="502"/>
      <c r="JXS31" s="502"/>
      <c r="JXT31" s="502"/>
      <c r="JXU31" s="502"/>
      <c r="JXV31" s="502"/>
      <c r="JXW31" s="502"/>
      <c r="JXX31" s="502"/>
      <c r="JXY31" s="502"/>
      <c r="JXZ31" s="502"/>
      <c r="JYA31" s="502"/>
      <c r="JYB31" s="502"/>
      <c r="JYC31" s="502"/>
      <c r="JYD31" s="502"/>
      <c r="JYE31" s="502"/>
      <c r="JYF31" s="502"/>
      <c r="JYG31" s="502"/>
      <c r="JYH31" s="502"/>
      <c r="JYI31" s="502"/>
      <c r="JYJ31" s="502"/>
      <c r="JYK31" s="502"/>
      <c r="JYL31" s="502"/>
      <c r="JYM31" s="502"/>
      <c r="JYN31" s="502"/>
      <c r="JYO31" s="502"/>
      <c r="JYP31" s="502"/>
      <c r="JYQ31" s="502"/>
      <c r="JYR31" s="502"/>
      <c r="JYS31" s="502"/>
      <c r="JYT31" s="502"/>
      <c r="JYU31" s="502"/>
      <c r="JYV31" s="502"/>
      <c r="JYW31" s="502"/>
      <c r="JYX31" s="502"/>
      <c r="JYY31" s="502"/>
      <c r="JYZ31" s="502"/>
      <c r="JZA31" s="502"/>
      <c r="JZB31" s="502"/>
      <c r="JZC31" s="502"/>
      <c r="JZD31" s="502"/>
      <c r="JZE31" s="502"/>
      <c r="JZF31" s="502"/>
      <c r="JZG31" s="502"/>
      <c r="JZH31" s="502"/>
      <c r="JZI31" s="502"/>
      <c r="JZJ31" s="502"/>
      <c r="JZK31" s="502"/>
      <c r="JZL31" s="502"/>
      <c r="JZM31" s="502"/>
      <c r="JZN31" s="502"/>
      <c r="JZO31" s="502"/>
      <c r="JZP31" s="502"/>
      <c r="JZQ31" s="502"/>
      <c r="JZR31" s="502"/>
      <c r="JZS31" s="502"/>
      <c r="JZT31" s="502"/>
      <c r="JZU31" s="502"/>
      <c r="JZV31" s="502"/>
      <c r="JZW31" s="502"/>
      <c r="JZX31" s="502"/>
      <c r="JZY31" s="502"/>
      <c r="JZZ31" s="502"/>
      <c r="KAA31" s="502"/>
      <c r="KAB31" s="502"/>
      <c r="KAC31" s="502"/>
      <c r="KAD31" s="502"/>
      <c r="KAE31" s="502"/>
      <c r="KAF31" s="502"/>
      <c r="KAG31" s="502"/>
      <c r="KAH31" s="502"/>
      <c r="KAI31" s="502"/>
      <c r="KAJ31" s="502"/>
      <c r="KAK31" s="502"/>
      <c r="KAL31" s="502"/>
      <c r="KAM31" s="502"/>
      <c r="KAN31" s="502"/>
      <c r="KAO31" s="502"/>
      <c r="KAP31" s="502"/>
      <c r="KAQ31" s="502"/>
      <c r="KAR31" s="502"/>
      <c r="KAS31" s="502"/>
      <c r="KAT31" s="502"/>
      <c r="KAU31" s="502"/>
      <c r="KAV31" s="502"/>
      <c r="KAW31" s="502"/>
      <c r="KAX31" s="502"/>
      <c r="KAY31" s="502"/>
      <c r="KAZ31" s="502"/>
      <c r="KBA31" s="502"/>
      <c r="KBB31" s="502"/>
      <c r="KBC31" s="502"/>
      <c r="KBD31" s="502"/>
      <c r="KBE31" s="502"/>
      <c r="KBF31" s="502"/>
      <c r="KBG31" s="502"/>
      <c r="KBH31" s="502"/>
      <c r="KBI31" s="502"/>
      <c r="KBJ31" s="502"/>
      <c r="KBK31" s="502"/>
      <c r="KBL31" s="502"/>
      <c r="KBM31" s="502"/>
      <c r="KBN31" s="502"/>
      <c r="KBO31" s="502"/>
      <c r="KBP31" s="502"/>
      <c r="KBQ31" s="502"/>
      <c r="KBR31" s="502"/>
      <c r="KBS31" s="502"/>
      <c r="KBT31" s="502"/>
      <c r="KBU31" s="502"/>
      <c r="KBV31" s="502"/>
      <c r="KBW31" s="502"/>
      <c r="KBX31" s="502"/>
      <c r="KBY31" s="502"/>
      <c r="KBZ31" s="502"/>
      <c r="KCA31" s="502"/>
      <c r="KCB31" s="502"/>
      <c r="KCC31" s="502"/>
      <c r="KCD31" s="502"/>
      <c r="KCE31" s="502"/>
      <c r="KCF31" s="502"/>
      <c r="KCG31" s="502"/>
      <c r="KCH31" s="502"/>
      <c r="KCI31" s="502"/>
      <c r="KCJ31" s="502"/>
      <c r="KCK31" s="502"/>
      <c r="KCL31" s="502"/>
      <c r="KCM31" s="502"/>
      <c r="KCN31" s="502"/>
      <c r="KCO31" s="502"/>
      <c r="KCP31" s="502"/>
      <c r="KCQ31" s="502"/>
      <c r="KCR31" s="502"/>
      <c r="KCS31" s="502"/>
      <c r="KCT31" s="502"/>
      <c r="KCU31" s="502"/>
      <c r="KCV31" s="502"/>
      <c r="KCW31" s="502"/>
      <c r="KCX31" s="502"/>
      <c r="KCY31" s="502"/>
      <c r="KCZ31" s="502"/>
      <c r="KDA31" s="502"/>
      <c r="KDB31" s="502"/>
      <c r="KDC31" s="502"/>
      <c r="KDD31" s="502"/>
      <c r="KDE31" s="502"/>
      <c r="KDF31" s="502"/>
      <c r="KDG31" s="502"/>
      <c r="KDH31" s="502"/>
      <c r="KDI31" s="502"/>
      <c r="KDJ31" s="502"/>
      <c r="KDK31" s="502"/>
      <c r="KDL31" s="502"/>
      <c r="KDM31" s="502"/>
      <c r="KDN31" s="502"/>
      <c r="KDO31" s="502"/>
      <c r="KDP31" s="502"/>
      <c r="KDQ31" s="502"/>
      <c r="KDR31" s="502"/>
      <c r="KDS31" s="502"/>
      <c r="KDT31" s="502"/>
      <c r="KDU31" s="502"/>
      <c r="KDV31" s="502"/>
      <c r="KDW31" s="502"/>
      <c r="KDX31" s="502"/>
      <c r="KDY31" s="502"/>
      <c r="KDZ31" s="502"/>
      <c r="KEA31" s="502"/>
      <c r="KEB31" s="502"/>
      <c r="KEC31" s="502"/>
      <c r="KED31" s="502"/>
      <c r="KEE31" s="502"/>
      <c r="KEF31" s="502"/>
      <c r="KEG31" s="502"/>
      <c r="KEH31" s="502"/>
      <c r="KEI31" s="502"/>
      <c r="KEJ31" s="502"/>
      <c r="KEK31" s="502"/>
      <c r="KEL31" s="502"/>
      <c r="KEM31" s="502"/>
      <c r="KEN31" s="502"/>
      <c r="KEO31" s="502"/>
      <c r="KEP31" s="502"/>
      <c r="KEQ31" s="502"/>
      <c r="KER31" s="502"/>
      <c r="KES31" s="502"/>
      <c r="KET31" s="502"/>
      <c r="KEU31" s="502"/>
      <c r="KEV31" s="502"/>
      <c r="KEW31" s="502"/>
      <c r="KEX31" s="502"/>
      <c r="KEY31" s="502"/>
      <c r="KEZ31" s="502"/>
      <c r="KFA31" s="502"/>
      <c r="KFB31" s="502"/>
      <c r="KFC31" s="502"/>
      <c r="KFD31" s="502"/>
      <c r="KFE31" s="502"/>
      <c r="KFF31" s="502"/>
      <c r="KFG31" s="502"/>
      <c r="KFH31" s="502"/>
      <c r="KFI31" s="502"/>
      <c r="KFJ31" s="502"/>
      <c r="KFK31" s="502"/>
      <c r="KFL31" s="502"/>
      <c r="KFM31" s="502"/>
      <c r="KFN31" s="502"/>
      <c r="KFO31" s="502"/>
      <c r="KFP31" s="502"/>
      <c r="KFQ31" s="502"/>
      <c r="KFR31" s="502"/>
      <c r="KFS31" s="502"/>
      <c r="KFT31" s="502"/>
      <c r="KFU31" s="502"/>
      <c r="KFV31" s="502"/>
      <c r="KFW31" s="502"/>
      <c r="KFX31" s="502"/>
      <c r="KFY31" s="502"/>
      <c r="KFZ31" s="502"/>
      <c r="KGA31" s="502"/>
      <c r="KGB31" s="502"/>
      <c r="KGC31" s="502"/>
      <c r="KGD31" s="502"/>
      <c r="KGE31" s="502"/>
      <c r="KGF31" s="502"/>
      <c r="KGG31" s="502"/>
      <c r="KGH31" s="502"/>
      <c r="KGI31" s="502"/>
      <c r="KGJ31" s="502"/>
      <c r="KGK31" s="502"/>
      <c r="KGL31" s="502"/>
      <c r="KGM31" s="502"/>
      <c r="KGN31" s="502"/>
      <c r="KGO31" s="502"/>
      <c r="KGP31" s="502"/>
      <c r="KGQ31" s="502"/>
      <c r="KGR31" s="502"/>
      <c r="KGS31" s="502"/>
      <c r="KGT31" s="502"/>
      <c r="KGU31" s="502"/>
      <c r="KGV31" s="502"/>
      <c r="KGW31" s="502"/>
      <c r="KGX31" s="502"/>
      <c r="KGY31" s="502"/>
      <c r="KGZ31" s="502"/>
      <c r="KHA31" s="502"/>
      <c r="KHB31" s="502"/>
      <c r="KHC31" s="502"/>
      <c r="KHD31" s="502"/>
      <c r="KHE31" s="502"/>
      <c r="KHF31" s="502"/>
      <c r="KHG31" s="502"/>
      <c r="KHH31" s="502"/>
      <c r="KHI31" s="502"/>
      <c r="KHJ31" s="502"/>
      <c r="KHK31" s="502"/>
      <c r="KHL31" s="502"/>
      <c r="KHM31" s="502"/>
      <c r="KHN31" s="502"/>
      <c r="KHO31" s="502"/>
      <c r="KHP31" s="502"/>
      <c r="KHQ31" s="502"/>
      <c r="KHR31" s="502"/>
      <c r="KHS31" s="502"/>
      <c r="KHT31" s="502"/>
      <c r="KHU31" s="502"/>
      <c r="KHV31" s="502"/>
      <c r="KHW31" s="502"/>
      <c r="KHX31" s="502"/>
      <c r="KHY31" s="502"/>
      <c r="KHZ31" s="502"/>
      <c r="KIA31" s="502"/>
      <c r="KIB31" s="502"/>
      <c r="KIC31" s="502"/>
      <c r="KID31" s="502"/>
      <c r="KIE31" s="502"/>
      <c r="KIF31" s="502"/>
      <c r="KIG31" s="502"/>
      <c r="KIH31" s="502"/>
      <c r="KII31" s="502"/>
      <c r="KIJ31" s="502"/>
      <c r="KIK31" s="502"/>
      <c r="KIL31" s="502"/>
      <c r="KIM31" s="502"/>
      <c r="KIN31" s="502"/>
      <c r="KIO31" s="502"/>
      <c r="KIP31" s="502"/>
      <c r="KIQ31" s="502"/>
      <c r="KIR31" s="502"/>
      <c r="KIS31" s="502"/>
      <c r="KIT31" s="502"/>
      <c r="KIU31" s="502"/>
      <c r="KIV31" s="502"/>
      <c r="KIW31" s="502"/>
      <c r="KIX31" s="502"/>
      <c r="KIY31" s="502"/>
      <c r="KIZ31" s="502"/>
      <c r="KJA31" s="502"/>
      <c r="KJB31" s="502"/>
      <c r="KJC31" s="502"/>
      <c r="KJD31" s="502"/>
      <c r="KJE31" s="502"/>
      <c r="KJF31" s="502"/>
      <c r="KJG31" s="502"/>
      <c r="KJH31" s="502"/>
      <c r="KJI31" s="502"/>
      <c r="KJJ31" s="502"/>
      <c r="KJK31" s="502"/>
      <c r="KJL31" s="502"/>
      <c r="KJM31" s="502"/>
      <c r="KJN31" s="502"/>
      <c r="KJO31" s="502"/>
      <c r="KJP31" s="502"/>
      <c r="KJQ31" s="502"/>
      <c r="KJR31" s="502"/>
      <c r="KJS31" s="502"/>
      <c r="KJT31" s="502"/>
      <c r="KJU31" s="502"/>
      <c r="KJV31" s="502"/>
      <c r="KJW31" s="502"/>
      <c r="KJX31" s="502"/>
      <c r="KJY31" s="502"/>
      <c r="KJZ31" s="502"/>
      <c r="KKA31" s="502"/>
      <c r="KKB31" s="502"/>
      <c r="KKC31" s="502"/>
      <c r="KKD31" s="502"/>
      <c r="KKE31" s="502"/>
      <c r="KKF31" s="502"/>
      <c r="KKG31" s="502"/>
      <c r="KKH31" s="502"/>
      <c r="KKI31" s="502"/>
      <c r="KKJ31" s="502"/>
      <c r="KKK31" s="502"/>
      <c r="KKL31" s="502"/>
      <c r="KKM31" s="502"/>
      <c r="KKN31" s="502"/>
      <c r="KKO31" s="502"/>
      <c r="KKP31" s="502"/>
      <c r="KKQ31" s="502"/>
      <c r="KKR31" s="502"/>
      <c r="KKS31" s="502"/>
      <c r="KKT31" s="502"/>
      <c r="KKU31" s="502"/>
      <c r="KKV31" s="502"/>
      <c r="KKW31" s="502"/>
      <c r="KKX31" s="502"/>
      <c r="KKY31" s="502"/>
      <c r="KKZ31" s="502"/>
      <c r="KLA31" s="502"/>
      <c r="KLB31" s="502"/>
      <c r="KLC31" s="502"/>
      <c r="KLD31" s="502"/>
      <c r="KLE31" s="502"/>
      <c r="KLF31" s="502"/>
      <c r="KLG31" s="502"/>
      <c r="KLH31" s="502"/>
      <c r="KLI31" s="502"/>
      <c r="KLJ31" s="502"/>
      <c r="KLK31" s="502"/>
      <c r="KLL31" s="502"/>
      <c r="KLM31" s="502"/>
      <c r="KLN31" s="502"/>
      <c r="KLO31" s="502"/>
      <c r="KLP31" s="502"/>
      <c r="KLQ31" s="502"/>
      <c r="KLR31" s="502"/>
      <c r="KLS31" s="502"/>
      <c r="KLT31" s="502"/>
      <c r="KLU31" s="502"/>
      <c r="KLV31" s="502"/>
      <c r="KLW31" s="502"/>
      <c r="KLX31" s="502"/>
      <c r="KLY31" s="502"/>
      <c r="KLZ31" s="502"/>
      <c r="KMA31" s="502"/>
      <c r="KMB31" s="502"/>
      <c r="KMC31" s="502"/>
      <c r="KMD31" s="502"/>
      <c r="KME31" s="502"/>
      <c r="KMF31" s="502"/>
      <c r="KMG31" s="502"/>
      <c r="KMH31" s="502"/>
      <c r="KMI31" s="502"/>
      <c r="KMJ31" s="502"/>
      <c r="KMK31" s="502"/>
      <c r="KML31" s="502"/>
      <c r="KMM31" s="502"/>
      <c r="KMN31" s="502"/>
      <c r="KMO31" s="502"/>
      <c r="KMP31" s="502"/>
      <c r="KMQ31" s="502"/>
      <c r="KMR31" s="502"/>
      <c r="KMS31" s="502"/>
      <c r="KMT31" s="502"/>
      <c r="KMU31" s="502"/>
      <c r="KMV31" s="502"/>
      <c r="KMW31" s="502"/>
      <c r="KMX31" s="502"/>
      <c r="KMY31" s="502"/>
      <c r="KMZ31" s="502"/>
      <c r="KNA31" s="502"/>
      <c r="KNB31" s="502"/>
      <c r="KNC31" s="502"/>
      <c r="KND31" s="502"/>
      <c r="KNE31" s="502"/>
      <c r="KNF31" s="502"/>
      <c r="KNG31" s="502"/>
      <c r="KNH31" s="502"/>
      <c r="KNI31" s="502"/>
      <c r="KNJ31" s="502"/>
      <c r="KNK31" s="502"/>
      <c r="KNL31" s="502"/>
      <c r="KNM31" s="502"/>
      <c r="KNN31" s="502"/>
      <c r="KNO31" s="502"/>
      <c r="KNP31" s="502"/>
      <c r="KNQ31" s="502"/>
      <c r="KNR31" s="502"/>
      <c r="KNS31" s="502"/>
      <c r="KNT31" s="502"/>
      <c r="KNU31" s="502"/>
      <c r="KNV31" s="502"/>
      <c r="KNW31" s="502"/>
      <c r="KNX31" s="502"/>
      <c r="KNY31" s="502"/>
      <c r="KNZ31" s="502"/>
      <c r="KOA31" s="502"/>
      <c r="KOB31" s="502"/>
      <c r="KOC31" s="502"/>
      <c r="KOD31" s="502"/>
      <c r="KOE31" s="502"/>
      <c r="KOF31" s="502"/>
      <c r="KOG31" s="502"/>
      <c r="KOH31" s="502"/>
      <c r="KOI31" s="502"/>
      <c r="KOJ31" s="502"/>
      <c r="KOK31" s="502"/>
      <c r="KOL31" s="502"/>
      <c r="KOM31" s="502"/>
      <c r="KON31" s="502"/>
      <c r="KOO31" s="502"/>
      <c r="KOP31" s="502"/>
      <c r="KOQ31" s="502"/>
      <c r="KOR31" s="502"/>
      <c r="KOS31" s="502"/>
      <c r="KOT31" s="502"/>
      <c r="KOU31" s="502"/>
      <c r="KOV31" s="502"/>
      <c r="KOW31" s="502"/>
      <c r="KOX31" s="502"/>
      <c r="KOY31" s="502"/>
      <c r="KOZ31" s="502"/>
      <c r="KPA31" s="502"/>
      <c r="KPB31" s="502"/>
      <c r="KPC31" s="502"/>
      <c r="KPD31" s="502"/>
      <c r="KPE31" s="502"/>
      <c r="KPF31" s="502"/>
      <c r="KPG31" s="502"/>
      <c r="KPH31" s="502"/>
      <c r="KPI31" s="502"/>
      <c r="KPJ31" s="502"/>
      <c r="KPK31" s="502"/>
      <c r="KPL31" s="502"/>
      <c r="KPM31" s="502"/>
      <c r="KPN31" s="502"/>
      <c r="KPO31" s="502"/>
      <c r="KPP31" s="502"/>
      <c r="KPQ31" s="502"/>
      <c r="KPR31" s="502"/>
      <c r="KPS31" s="502"/>
      <c r="KPT31" s="502"/>
      <c r="KPU31" s="502"/>
      <c r="KPV31" s="502"/>
      <c r="KPW31" s="502"/>
      <c r="KPX31" s="502"/>
      <c r="KPY31" s="502"/>
      <c r="KPZ31" s="502"/>
      <c r="KQA31" s="502"/>
      <c r="KQB31" s="502"/>
      <c r="KQC31" s="502"/>
      <c r="KQD31" s="502"/>
      <c r="KQE31" s="502"/>
      <c r="KQF31" s="502"/>
      <c r="KQG31" s="502"/>
      <c r="KQH31" s="502"/>
      <c r="KQI31" s="502"/>
      <c r="KQJ31" s="502"/>
      <c r="KQK31" s="502"/>
      <c r="KQL31" s="502"/>
      <c r="KQM31" s="502"/>
      <c r="KQN31" s="502"/>
      <c r="KQO31" s="502"/>
      <c r="KQP31" s="502"/>
      <c r="KQQ31" s="502"/>
      <c r="KQR31" s="502"/>
      <c r="KQS31" s="502"/>
      <c r="KQT31" s="502"/>
      <c r="KQU31" s="502"/>
      <c r="KQV31" s="502"/>
      <c r="KQW31" s="502"/>
      <c r="KQX31" s="502"/>
      <c r="KQY31" s="502"/>
      <c r="KQZ31" s="502"/>
      <c r="KRA31" s="502"/>
      <c r="KRB31" s="502"/>
      <c r="KRC31" s="502"/>
      <c r="KRD31" s="502"/>
      <c r="KRE31" s="502"/>
      <c r="KRF31" s="502"/>
      <c r="KRG31" s="502"/>
      <c r="KRH31" s="502"/>
      <c r="KRI31" s="502"/>
      <c r="KRJ31" s="502"/>
      <c r="KRK31" s="502"/>
      <c r="KRL31" s="502"/>
      <c r="KRM31" s="502"/>
      <c r="KRN31" s="502"/>
      <c r="KRO31" s="502"/>
      <c r="KRP31" s="502"/>
      <c r="KRQ31" s="502"/>
      <c r="KRR31" s="502"/>
      <c r="KRS31" s="502"/>
      <c r="KRT31" s="502"/>
      <c r="KRU31" s="502"/>
      <c r="KRV31" s="502"/>
      <c r="KRW31" s="502"/>
      <c r="KRX31" s="502"/>
      <c r="KRY31" s="502"/>
      <c r="KRZ31" s="502"/>
      <c r="KSA31" s="502"/>
      <c r="KSB31" s="502"/>
      <c r="KSC31" s="502"/>
      <c r="KSD31" s="502"/>
      <c r="KSE31" s="502"/>
      <c r="KSF31" s="502"/>
      <c r="KSG31" s="502"/>
      <c r="KSH31" s="502"/>
      <c r="KSI31" s="502"/>
      <c r="KSJ31" s="502"/>
      <c r="KSK31" s="502"/>
      <c r="KSL31" s="502"/>
      <c r="KSM31" s="502"/>
      <c r="KSN31" s="502"/>
      <c r="KSO31" s="502"/>
      <c r="KSP31" s="502"/>
      <c r="KSQ31" s="502"/>
      <c r="KSR31" s="502"/>
      <c r="KSS31" s="502"/>
      <c r="KST31" s="502"/>
      <c r="KSU31" s="502"/>
      <c r="KSV31" s="502"/>
      <c r="KSW31" s="502"/>
      <c r="KSX31" s="502"/>
      <c r="KSY31" s="502"/>
      <c r="KSZ31" s="502"/>
      <c r="KTA31" s="502"/>
      <c r="KTB31" s="502"/>
      <c r="KTC31" s="502"/>
      <c r="KTD31" s="502"/>
      <c r="KTE31" s="502"/>
      <c r="KTF31" s="502"/>
      <c r="KTG31" s="502"/>
      <c r="KTH31" s="502"/>
      <c r="KTI31" s="502"/>
      <c r="KTJ31" s="502"/>
      <c r="KTK31" s="502"/>
      <c r="KTL31" s="502"/>
      <c r="KTM31" s="502"/>
      <c r="KTN31" s="502"/>
      <c r="KTO31" s="502"/>
      <c r="KTP31" s="502"/>
      <c r="KTQ31" s="502"/>
      <c r="KTR31" s="502"/>
      <c r="KTS31" s="502"/>
      <c r="KTT31" s="502"/>
      <c r="KTU31" s="502"/>
      <c r="KTV31" s="502"/>
      <c r="KTW31" s="502"/>
      <c r="KTX31" s="502"/>
      <c r="KTY31" s="502"/>
      <c r="KTZ31" s="502"/>
      <c r="KUA31" s="502"/>
      <c r="KUB31" s="502"/>
      <c r="KUC31" s="502"/>
      <c r="KUD31" s="502"/>
      <c r="KUE31" s="502"/>
      <c r="KUF31" s="502"/>
      <c r="KUG31" s="502"/>
      <c r="KUH31" s="502"/>
      <c r="KUI31" s="502"/>
      <c r="KUJ31" s="502"/>
      <c r="KUK31" s="502"/>
      <c r="KUL31" s="502"/>
      <c r="KUM31" s="502"/>
      <c r="KUN31" s="502"/>
      <c r="KUO31" s="502"/>
      <c r="KUP31" s="502"/>
      <c r="KUQ31" s="502"/>
      <c r="KUR31" s="502"/>
      <c r="KUS31" s="502"/>
      <c r="KUT31" s="502"/>
      <c r="KUU31" s="502"/>
      <c r="KUV31" s="502"/>
      <c r="KUW31" s="502"/>
      <c r="KUX31" s="502"/>
      <c r="KUY31" s="502"/>
      <c r="KUZ31" s="502"/>
      <c r="KVA31" s="502"/>
      <c r="KVB31" s="502"/>
      <c r="KVC31" s="502"/>
      <c r="KVD31" s="502"/>
      <c r="KVE31" s="502"/>
      <c r="KVF31" s="502"/>
      <c r="KVG31" s="502"/>
      <c r="KVH31" s="502"/>
      <c r="KVI31" s="502"/>
      <c r="KVJ31" s="502"/>
      <c r="KVK31" s="502"/>
      <c r="KVL31" s="502"/>
      <c r="KVM31" s="502"/>
      <c r="KVN31" s="502"/>
      <c r="KVO31" s="502"/>
      <c r="KVP31" s="502"/>
      <c r="KVQ31" s="502"/>
      <c r="KVR31" s="502"/>
      <c r="KVS31" s="502"/>
      <c r="KVT31" s="502"/>
      <c r="KVU31" s="502"/>
      <c r="KVV31" s="502"/>
      <c r="KVW31" s="502"/>
      <c r="KVX31" s="502"/>
      <c r="KVY31" s="502"/>
      <c r="KVZ31" s="502"/>
      <c r="KWA31" s="502"/>
      <c r="KWB31" s="502"/>
      <c r="KWC31" s="502"/>
      <c r="KWD31" s="502"/>
      <c r="KWE31" s="502"/>
      <c r="KWF31" s="502"/>
      <c r="KWG31" s="502"/>
      <c r="KWH31" s="502"/>
      <c r="KWI31" s="502"/>
      <c r="KWJ31" s="502"/>
      <c r="KWK31" s="502"/>
      <c r="KWL31" s="502"/>
      <c r="KWM31" s="502"/>
      <c r="KWN31" s="502"/>
      <c r="KWO31" s="502"/>
      <c r="KWP31" s="502"/>
      <c r="KWQ31" s="502"/>
      <c r="KWR31" s="502"/>
      <c r="KWS31" s="502"/>
      <c r="KWT31" s="502"/>
      <c r="KWU31" s="502"/>
      <c r="KWV31" s="502"/>
      <c r="KWW31" s="502"/>
      <c r="KWX31" s="502"/>
      <c r="KWY31" s="502"/>
      <c r="KWZ31" s="502"/>
      <c r="KXA31" s="502"/>
      <c r="KXB31" s="502"/>
      <c r="KXC31" s="502"/>
      <c r="KXD31" s="502"/>
      <c r="KXE31" s="502"/>
      <c r="KXF31" s="502"/>
      <c r="KXG31" s="502"/>
      <c r="KXH31" s="502"/>
      <c r="KXI31" s="502"/>
      <c r="KXJ31" s="502"/>
      <c r="KXK31" s="502"/>
      <c r="KXL31" s="502"/>
      <c r="KXM31" s="502"/>
      <c r="KXN31" s="502"/>
      <c r="KXO31" s="502"/>
      <c r="KXP31" s="502"/>
      <c r="KXQ31" s="502"/>
      <c r="KXR31" s="502"/>
      <c r="KXS31" s="502"/>
      <c r="KXT31" s="502"/>
      <c r="KXU31" s="502"/>
      <c r="KXV31" s="502"/>
      <c r="KXW31" s="502"/>
      <c r="KXX31" s="502"/>
      <c r="KXY31" s="502"/>
      <c r="KXZ31" s="502"/>
      <c r="KYA31" s="502"/>
      <c r="KYB31" s="502"/>
      <c r="KYC31" s="502"/>
      <c r="KYD31" s="502"/>
      <c r="KYE31" s="502"/>
      <c r="KYF31" s="502"/>
      <c r="KYG31" s="502"/>
      <c r="KYH31" s="502"/>
      <c r="KYI31" s="502"/>
      <c r="KYJ31" s="502"/>
      <c r="KYK31" s="502"/>
      <c r="KYL31" s="502"/>
      <c r="KYM31" s="502"/>
      <c r="KYN31" s="502"/>
      <c r="KYO31" s="502"/>
      <c r="KYP31" s="502"/>
      <c r="KYQ31" s="502"/>
      <c r="KYR31" s="502"/>
      <c r="KYS31" s="502"/>
      <c r="KYT31" s="502"/>
      <c r="KYU31" s="502"/>
      <c r="KYV31" s="502"/>
      <c r="KYW31" s="502"/>
      <c r="KYX31" s="502"/>
      <c r="KYY31" s="502"/>
      <c r="KYZ31" s="502"/>
      <c r="KZA31" s="502"/>
      <c r="KZB31" s="502"/>
      <c r="KZC31" s="502"/>
      <c r="KZD31" s="502"/>
      <c r="KZE31" s="502"/>
      <c r="KZF31" s="502"/>
      <c r="KZG31" s="502"/>
      <c r="KZH31" s="502"/>
      <c r="KZI31" s="502"/>
      <c r="KZJ31" s="502"/>
      <c r="KZK31" s="502"/>
      <c r="KZL31" s="502"/>
      <c r="KZM31" s="502"/>
      <c r="KZN31" s="502"/>
      <c r="KZO31" s="502"/>
      <c r="KZP31" s="502"/>
      <c r="KZQ31" s="502"/>
      <c r="KZR31" s="502"/>
      <c r="KZS31" s="502"/>
      <c r="KZT31" s="502"/>
      <c r="KZU31" s="502"/>
      <c r="KZV31" s="502"/>
      <c r="KZW31" s="502"/>
      <c r="KZX31" s="502"/>
      <c r="KZY31" s="502"/>
      <c r="KZZ31" s="502"/>
      <c r="LAA31" s="502"/>
      <c r="LAB31" s="502"/>
      <c r="LAC31" s="502"/>
      <c r="LAD31" s="502"/>
      <c r="LAE31" s="502"/>
      <c r="LAF31" s="502"/>
      <c r="LAG31" s="502"/>
      <c r="LAH31" s="502"/>
      <c r="LAI31" s="502"/>
      <c r="LAJ31" s="502"/>
      <c r="LAK31" s="502"/>
      <c r="LAL31" s="502"/>
      <c r="LAM31" s="502"/>
      <c r="LAN31" s="502"/>
      <c r="LAO31" s="502"/>
      <c r="LAP31" s="502"/>
      <c r="LAQ31" s="502"/>
      <c r="LAR31" s="502"/>
      <c r="LAS31" s="502"/>
      <c r="LAT31" s="502"/>
      <c r="LAU31" s="502"/>
      <c r="LAV31" s="502"/>
      <c r="LAW31" s="502"/>
      <c r="LAX31" s="502"/>
      <c r="LAY31" s="502"/>
      <c r="LAZ31" s="502"/>
      <c r="LBA31" s="502"/>
      <c r="LBB31" s="502"/>
      <c r="LBC31" s="502"/>
      <c r="LBD31" s="502"/>
      <c r="LBE31" s="502"/>
      <c r="LBF31" s="502"/>
      <c r="LBG31" s="502"/>
      <c r="LBH31" s="502"/>
      <c r="LBI31" s="502"/>
      <c r="LBJ31" s="502"/>
      <c r="LBK31" s="502"/>
      <c r="LBL31" s="502"/>
      <c r="LBM31" s="502"/>
      <c r="LBN31" s="502"/>
      <c r="LBO31" s="502"/>
      <c r="LBP31" s="502"/>
      <c r="LBQ31" s="502"/>
      <c r="LBR31" s="502"/>
      <c r="LBS31" s="502"/>
      <c r="LBT31" s="502"/>
      <c r="LBU31" s="502"/>
      <c r="LBV31" s="502"/>
      <c r="LBW31" s="502"/>
      <c r="LBX31" s="502"/>
      <c r="LBY31" s="502"/>
      <c r="LBZ31" s="502"/>
      <c r="LCA31" s="502"/>
      <c r="LCB31" s="502"/>
      <c r="LCC31" s="502"/>
      <c r="LCD31" s="502"/>
      <c r="LCE31" s="502"/>
      <c r="LCF31" s="502"/>
      <c r="LCG31" s="502"/>
      <c r="LCH31" s="502"/>
      <c r="LCI31" s="502"/>
      <c r="LCJ31" s="502"/>
      <c r="LCK31" s="502"/>
      <c r="LCL31" s="502"/>
      <c r="LCM31" s="502"/>
      <c r="LCN31" s="502"/>
      <c r="LCO31" s="502"/>
      <c r="LCP31" s="502"/>
      <c r="LCQ31" s="502"/>
      <c r="LCR31" s="502"/>
      <c r="LCS31" s="502"/>
      <c r="LCT31" s="502"/>
      <c r="LCU31" s="502"/>
      <c r="LCV31" s="502"/>
      <c r="LCW31" s="502"/>
      <c r="LCX31" s="502"/>
      <c r="LCY31" s="502"/>
      <c r="LCZ31" s="502"/>
      <c r="LDA31" s="502"/>
      <c r="LDB31" s="502"/>
      <c r="LDC31" s="502"/>
      <c r="LDD31" s="502"/>
      <c r="LDE31" s="502"/>
      <c r="LDF31" s="502"/>
      <c r="LDG31" s="502"/>
      <c r="LDH31" s="502"/>
      <c r="LDI31" s="502"/>
      <c r="LDJ31" s="502"/>
      <c r="LDK31" s="502"/>
      <c r="LDL31" s="502"/>
      <c r="LDM31" s="502"/>
      <c r="LDN31" s="502"/>
      <c r="LDO31" s="502"/>
      <c r="LDP31" s="502"/>
      <c r="LDQ31" s="502"/>
      <c r="LDR31" s="502"/>
      <c r="LDS31" s="502"/>
      <c r="LDT31" s="502"/>
      <c r="LDU31" s="502"/>
      <c r="LDV31" s="502"/>
      <c r="LDW31" s="502"/>
      <c r="LDX31" s="502"/>
      <c r="LDY31" s="502"/>
      <c r="LDZ31" s="502"/>
      <c r="LEA31" s="502"/>
      <c r="LEB31" s="502"/>
      <c r="LEC31" s="502"/>
      <c r="LED31" s="502"/>
      <c r="LEE31" s="502"/>
      <c r="LEF31" s="502"/>
      <c r="LEG31" s="502"/>
      <c r="LEH31" s="502"/>
      <c r="LEI31" s="502"/>
      <c r="LEJ31" s="502"/>
      <c r="LEK31" s="502"/>
      <c r="LEL31" s="502"/>
      <c r="LEM31" s="502"/>
      <c r="LEN31" s="502"/>
      <c r="LEO31" s="502"/>
      <c r="LEP31" s="502"/>
      <c r="LEQ31" s="502"/>
      <c r="LER31" s="502"/>
      <c r="LES31" s="502"/>
      <c r="LET31" s="502"/>
      <c r="LEU31" s="502"/>
      <c r="LEV31" s="502"/>
      <c r="LEW31" s="502"/>
      <c r="LEX31" s="502"/>
      <c r="LEY31" s="502"/>
      <c r="LEZ31" s="502"/>
      <c r="LFA31" s="502"/>
      <c r="LFB31" s="502"/>
      <c r="LFC31" s="502"/>
      <c r="LFD31" s="502"/>
      <c r="LFE31" s="502"/>
      <c r="LFF31" s="502"/>
      <c r="LFG31" s="502"/>
      <c r="LFH31" s="502"/>
      <c r="LFI31" s="502"/>
      <c r="LFJ31" s="502"/>
      <c r="LFK31" s="502"/>
      <c r="LFL31" s="502"/>
      <c r="LFM31" s="502"/>
      <c r="LFN31" s="502"/>
      <c r="LFO31" s="502"/>
      <c r="LFP31" s="502"/>
      <c r="LFQ31" s="502"/>
      <c r="LFR31" s="502"/>
      <c r="LFS31" s="502"/>
      <c r="LFT31" s="502"/>
      <c r="LFU31" s="502"/>
      <c r="LFV31" s="502"/>
      <c r="LFW31" s="502"/>
      <c r="LFX31" s="502"/>
      <c r="LFY31" s="502"/>
      <c r="LFZ31" s="502"/>
      <c r="LGA31" s="502"/>
      <c r="LGB31" s="502"/>
      <c r="LGC31" s="502"/>
      <c r="LGD31" s="502"/>
      <c r="LGE31" s="502"/>
      <c r="LGF31" s="502"/>
      <c r="LGG31" s="502"/>
      <c r="LGH31" s="502"/>
      <c r="LGI31" s="502"/>
      <c r="LGJ31" s="502"/>
      <c r="LGK31" s="502"/>
      <c r="LGL31" s="502"/>
      <c r="LGM31" s="502"/>
      <c r="LGN31" s="502"/>
      <c r="LGO31" s="502"/>
      <c r="LGP31" s="502"/>
      <c r="LGQ31" s="502"/>
      <c r="LGR31" s="502"/>
      <c r="LGS31" s="502"/>
      <c r="LGT31" s="502"/>
      <c r="LGU31" s="502"/>
      <c r="LGV31" s="502"/>
      <c r="LGW31" s="502"/>
      <c r="LGX31" s="502"/>
      <c r="LGY31" s="502"/>
      <c r="LGZ31" s="502"/>
      <c r="LHA31" s="502"/>
      <c r="LHB31" s="502"/>
      <c r="LHC31" s="502"/>
      <c r="LHD31" s="502"/>
      <c r="LHE31" s="502"/>
      <c r="LHF31" s="502"/>
      <c r="LHG31" s="502"/>
      <c r="LHH31" s="502"/>
      <c r="LHI31" s="502"/>
      <c r="LHJ31" s="502"/>
      <c r="LHK31" s="502"/>
      <c r="LHL31" s="502"/>
      <c r="LHM31" s="502"/>
      <c r="LHN31" s="502"/>
      <c r="LHO31" s="502"/>
      <c r="LHP31" s="502"/>
      <c r="LHQ31" s="502"/>
      <c r="LHR31" s="502"/>
      <c r="LHS31" s="502"/>
      <c r="LHT31" s="502"/>
      <c r="LHU31" s="502"/>
      <c r="LHV31" s="502"/>
      <c r="LHW31" s="502"/>
      <c r="LHX31" s="502"/>
      <c r="LHY31" s="502"/>
      <c r="LHZ31" s="502"/>
      <c r="LIA31" s="502"/>
      <c r="LIB31" s="502"/>
      <c r="LIC31" s="502"/>
      <c r="LID31" s="502"/>
      <c r="LIE31" s="502"/>
      <c r="LIF31" s="502"/>
      <c r="LIG31" s="502"/>
      <c r="LIH31" s="502"/>
      <c r="LII31" s="502"/>
      <c r="LIJ31" s="502"/>
      <c r="LIK31" s="502"/>
      <c r="LIL31" s="502"/>
      <c r="LIM31" s="502"/>
      <c r="LIN31" s="502"/>
      <c r="LIO31" s="502"/>
      <c r="LIP31" s="502"/>
      <c r="LIQ31" s="502"/>
      <c r="LIR31" s="502"/>
      <c r="LIS31" s="502"/>
      <c r="LIT31" s="502"/>
      <c r="LIU31" s="502"/>
      <c r="LIV31" s="502"/>
      <c r="LIW31" s="502"/>
      <c r="LIX31" s="502"/>
      <c r="LIY31" s="502"/>
      <c r="LIZ31" s="502"/>
      <c r="LJA31" s="502"/>
      <c r="LJB31" s="502"/>
      <c r="LJC31" s="502"/>
      <c r="LJD31" s="502"/>
      <c r="LJE31" s="502"/>
      <c r="LJF31" s="502"/>
      <c r="LJG31" s="502"/>
      <c r="LJH31" s="502"/>
      <c r="LJI31" s="502"/>
      <c r="LJJ31" s="502"/>
      <c r="LJK31" s="502"/>
      <c r="LJL31" s="502"/>
      <c r="LJM31" s="502"/>
      <c r="LJN31" s="502"/>
      <c r="LJO31" s="502"/>
      <c r="LJP31" s="502"/>
      <c r="LJQ31" s="502"/>
      <c r="LJR31" s="502"/>
      <c r="LJS31" s="502"/>
      <c r="LJT31" s="502"/>
      <c r="LJU31" s="502"/>
      <c r="LJV31" s="502"/>
      <c r="LJW31" s="502"/>
      <c r="LJX31" s="502"/>
      <c r="LJY31" s="502"/>
      <c r="LJZ31" s="502"/>
      <c r="LKA31" s="502"/>
      <c r="LKB31" s="502"/>
      <c r="LKC31" s="502"/>
      <c r="LKD31" s="502"/>
      <c r="LKE31" s="502"/>
      <c r="LKF31" s="502"/>
      <c r="LKG31" s="502"/>
      <c r="LKH31" s="502"/>
      <c r="LKI31" s="502"/>
      <c r="LKJ31" s="502"/>
      <c r="LKK31" s="502"/>
      <c r="LKL31" s="502"/>
      <c r="LKM31" s="502"/>
      <c r="LKN31" s="502"/>
      <c r="LKO31" s="502"/>
      <c r="LKP31" s="502"/>
      <c r="LKQ31" s="502"/>
      <c r="LKR31" s="502"/>
      <c r="LKS31" s="502"/>
      <c r="LKT31" s="502"/>
      <c r="LKU31" s="502"/>
      <c r="LKV31" s="502"/>
      <c r="LKW31" s="502"/>
      <c r="LKX31" s="502"/>
      <c r="LKY31" s="502"/>
      <c r="LKZ31" s="502"/>
      <c r="LLA31" s="502"/>
      <c r="LLB31" s="502"/>
      <c r="LLC31" s="502"/>
      <c r="LLD31" s="502"/>
      <c r="LLE31" s="502"/>
      <c r="LLF31" s="502"/>
      <c r="LLG31" s="502"/>
      <c r="LLH31" s="502"/>
      <c r="LLI31" s="502"/>
      <c r="LLJ31" s="502"/>
      <c r="LLK31" s="502"/>
      <c r="LLL31" s="502"/>
      <c r="LLM31" s="502"/>
      <c r="LLN31" s="502"/>
      <c r="LLO31" s="502"/>
      <c r="LLP31" s="502"/>
      <c r="LLQ31" s="502"/>
      <c r="LLR31" s="502"/>
      <c r="LLS31" s="502"/>
      <c r="LLT31" s="502"/>
      <c r="LLU31" s="502"/>
      <c r="LLV31" s="502"/>
      <c r="LLW31" s="502"/>
      <c r="LLX31" s="502"/>
      <c r="LLY31" s="502"/>
      <c r="LLZ31" s="502"/>
      <c r="LMA31" s="502"/>
      <c r="LMB31" s="502"/>
      <c r="LMC31" s="502"/>
      <c r="LMD31" s="502"/>
      <c r="LME31" s="502"/>
      <c r="LMF31" s="502"/>
      <c r="LMG31" s="502"/>
      <c r="LMH31" s="502"/>
      <c r="LMI31" s="502"/>
      <c r="LMJ31" s="502"/>
      <c r="LMK31" s="502"/>
      <c r="LML31" s="502"/>
      <c r="LMM31" s="502"/>
      <c r="LMN31" s="502"/>
      <c r="LMO31" s="502"/>
      <c r="LMP31" s="502"/>
      <c r="LMQ31" s="502"/>
      <c r="LMR31" s="502"/>
      <c r="LMS31" s="502"/>
      <c r="LMT31" s="502"/>
      <c r="LMU31" s="502"/>
      <c r="LMV31" s="502"/>
      <c r="LMW31" s="502"/>
      <c r="LMX31" s="502"/>
      <c r="LMY31" s="502"/>
      <c r="LMZ31" s="502"/>
      <c r="LNA31" s="502"/>
      <c r="LNB31" s="502"/>
      <c r="LNC31" s="502"/>
      <c r="LND31" s="502"/>
      <c r="LNE31" s="502"/>
      <c r="LNF31" s="502"/>
      <c r="LNG31" s="502"/>
      <c r="LNH31" s="502"/>
      <c r="LNI31" s="502"/>
      <c r="LNJ31" s="502"/>
      <c r="LNK31" s="502"/>
      <c r="LNL31" s="502"/>
      <c r="LNM31" s="502"/>
      <c r="LNN31" s="502"/>
      <c r="LNO31" s="502"/>
      <c r="LNP31" s="502"/>
      <c r="LNQ31" s="502"/>
      <c r="LNR31" s="502"/>
      <c r="LNS31" s="502"/>
      <c r="LNT31" s="502"/>
      <c r="LNU31" s="502"/>
      <c r="LNV31" s="502"/>
      <c r="LNW31" s="502"/>
      <c r="LNX31" s="502"/>
      <c r="LNY31" s="502"/>
      <c r="LNZ31" s="502"/>
      <c r="LOA31" s="502"/>
      <c r="LOB31" s="502"/>
      <c r="LOC31" s="502"/>
      <c r="LOD31" s="502"/>
      <c r="LOE31" s="502"/>
      <c r="LOF31" s="502"/>
      <c r="LOG31" s="502"/>
      <c r="LOH31" s="502"/>
      <c r="LOI31" s="502"/>
      <c r="LOJ31" s="502"/>
      <c r="LOK31" s="502"/>
      <c r="LOL31" s="502"/>
      <c r="LOM31" s="502"/>
      <c r="LON31" s="502"/>
      <c r="LOO31" s="502"/>
      <c r="LOP31" s="502"/>
      <c r="LOQ31" s="502"/>
      <c r="LOR31" s="502"/>
      <c r="LOS31" s="502"/>
      <c r="LOT31" s="502"/>
      <c r="LOU31" s="502"/>
      <c r="LOV31" s="502"/>
      <c r="LOW31" s="502"/>
      <c r="LOX31" s="502"/>
      <c r="LOY31" s="502"/>
      <c r="LOZ31" s="502"/>
      <c r="LPA31" s="502"/>
      <c r="LPB31" s="502"/>
      <c r="LPC31" s="502"/>
      <c r="LPD31" s="502"/>
      <c r="LPE31" s="502"/>
      <c r="LPF31" s="502"/>
      <c r="LPG31" s="502"/>
      <c r="LPH31" s="502"/>
      <c r="LPI31" s="502"/>
      <c r="LPJ31" s="502"/>
      <c r="LPK31" s="502"/>
      <c r="LPL31" s="502"/>
      <c r="LPM31" s="502"/>
      <c r="LPN31" s="502"/>
      <c r="LPO31" s="502"/>
      <c r="LPP31" s="502"/>
      <c r="LPQ31" s="502"/>
      <c r="LPR31" s="502"/>
      <c r="LPS31" s="502"/>
      <c r="LPT31" s="502"/>
      <c r="LPU31" s="502"/>
      <c r="LPV31" s="502"/>
      <c r="LPW31" s="502"/>
      <c r="LPX31" s="502"/>
      <c r="LPY31" s="502"/>
      <c r="LPZ31" s="502"/>
      <c r="LQA31" s="502"/>
      <c r="LQB31" s="502"/>
      <c r="LQC31" s="502"/>
      <c r="LQD31" s="502"/>
      <c r="LQE31" s="502"/>
      <c r="LQF31" s="502"/>
      <c r="LQG31" s="502"/>
      <c r="LQH31" s="502"/>
      <c r="LQI31" s="502"/>
      <c r="LQJ31" s="502"/>
      <c r="LQK31" s="502"/>
      <c r="LQL31" s="502"/>
      <c r="LQM31" s="502"/>
      <c r="LQN31" s="502"/>
      <c r="LQO31" s="502"/>
      <c r="LQP31" s="502"/>
      <c r="LQQ31" s="502"/>
      <c r="LQR31" s="502"/>
      <c r="LQS31" s="502"/>
      <c r="LQT31" s="502"/>
      <c r="LQU31" s="502"/>
      <c r="LQV31" s="502"/>
      <c r="LQW31" s="502"/>
      <c r="LQX31" s="502"/>
      <c r="LQY31" s="502"/>
      <c r="LQZ31" s="502"/>
      <c r="LRA31" s="502"/>
      <c r="LRB31" s="502"/>
      <c r="LRC31" s="502"/>
      <c r="LRD31" s="502"/>
      <c r="LRE31" s="502"/>
      <c r="LRF31" s="502"/>
      <c r="LRG31" s="502"/>
      <c r="LRH31" s="502"/>
      <c r="LRI31" s="502"/>
      <c r="LRJ31" s="502"/>
      <c r="LRK31" s="502"/>
      <c r="LRL31" s="502"/>
      <c r="LRM31" s="502"/>
      <c r="LRN31" s="502"/>
      <c r="LRO31" s="502"/>
      <c r="LRP31" s="502"/>
      <c r="LRQ31" s="502"/>
      <c r="LRR31" s="502"/>
      <c r="LRS31" s="502"/>
      <c r="LRT31" s="502"/>
      <c r="LRU31" s="502"/>
      <c r="LRV31" s="502"/>
      <c r="LRW31" s="502"/>
      <c r="LRX31" s="502"/>
      <c r="LRY31" s="502"/>
      <c r="LRZ31" s="502"/>
      <c r="LSA31" s="502"/>
      <c r="LSB31" s="502"/>
      <c r="LSC31" s="502"/>
      <c r="LSD31" s="502"/>
      <c r="LSE31" s="502"/>
      <c r="LSF31" s="502"/>
      <c r="LSG31" s="502"/>
      <c r="LSH31" s="502"/>
      <c r="LSI31" s="502"/>
      <c r="LSJ31" s="502"/>
      <c r="LSK31" s="502"/>
      <c r="LSL31" s="502"/>
      <c r="LSM31" s="502"/>
      <c r="LSN31" s="502"/>
      <c r="LSO31" s="502"/>
      <c r="LSP31" s="502"/>
      <c r="LSQ31" s="502"/>
      <c r="LSR31" s="502"/>
      <c r="LSS31" s="502"/>
      <c r="LST31" s="502"/>
      <c r="LSU31" s="502"/>
      <c r="LSV31" s="502"/>
      <c r="LSW31" s="502"/>
      <c r="LSX31" s="502"/>
      <c r="LSY31" s="502"/>
      <c r="LSZ31" s="502"/>
      <c r="LTA31" s="502"/>
      <c r="LTB31" s="502"/>
      <c r="LTC31" s="502"/>
      <c r="LTD31" s="502"/>
      <c r="LTE31" s="502"/>
      <c r="LTF31" s="502"/>
      <c r="LTG31" s="502"/>
      <c r="LTH31" s="502"/>
      <c r="LTI31" s="502"/>
      <c r="LTJ31" s="502"/>
      <c r="LTK31" s="502"/>
      <c r="LTL31" s="502"/>
      <c r="LTM31" s="502"/>
      <c r="LTN31" s="502"/>
      <c r="LTO31" s="502"/>
      <c r="LTP31" s="502"/>
      <c r="LTQ31" s="502"/>
      <c r="LTR31" s="502"/>
      <c r="LTS31" s="502"/>
      <c r="LTT31" s="502"/>
      <c r="LTU31" s="502"/>
      <c r="LTV31" s="502"/>
      <c r="LTW31" s="502"/>
      <c r="LTX31" s="502"/>
      <c r="LTY31" s="502"/>
      <c r="LTZ31" s="502"/>
      <c r="LUA31" s="502"/>
      <c r="LUB31" s="502"/>
      <c r="LUC31" s="502"/>
      <c r="LUD31" s="502"/>
      <c r="LUE31" s="502"/>
      <c r="LUF31" s="502"/>
      <c r="LUG31" s="502"/>
      <c r="LUH31" s="502"/>
      <c r="LUI31" s="502"/>
      <c r="LUJ31" s="502"/>
      <c r="LUK31" s="502"/>
      <c r="LUL31" s="502"/>
      <c r="LUM31" s="502"/>
      <c r="LUN31" s="502"/>
      <c r="LUO31" s="502"/>
      <c r="LUP31" s="502"/>
      <c r="LUQ31" s="502"/>
      <c r="LUR31" s="502"/>
      <c r="LUS31" s="502"/>
      <c r="LUT31" s="502"/>
      <c r="LUU31" s="502"/>
      <c r="LUV31" s="502"/>
      <c r="LUW31" s="502"/>
      <c r="LUX31" s="502"/>
      <c r="LUY31" s="502"/>
      <c r="LUZ31" s="502"/>
      <c r="LVA31" s="502"/>
      <c r="LVB31" s="502"/>
      <c r="LVC31" s="502"/>
      <c r="LVD31" s="502"/>
      <c r="LVE31" s="502"/>
      <c r="LVF31" s="502"/>
      <c r="LVG31" s="502"/>
      <c r="LVH31" s="502"/>
      <c r="LVI31" s="502"/>
      <c r="LVJ31" s="502"/>
      <c r="LVK31" s="502"/>
      <c r="LVL31" s="502"/>
      <c r="LVM31" s="502"/>
      <c r="LVN31" s="502"/>
      <c r="LVO31" s="502"/>
      <c r="LVP31" s="502"/>
      <c r="LVQ31" s="502"/>
      <c r="LVR31" s="502"/>
      <c r="LVS31" s="502"/>
      <c r="LVT31" s="502"/>
      <c r="LVU31" s="502"/>
      <c r="LVV31" s="502"/>
      <c r="LVW31" s="502"/>
      <c r="LVX31" s="502"/>
      <c r="LVY31" s="502"/>
      <c r="LVZ31" s="502"/>
      <c r="LWA31" s="502"/>
      <c r="LWB31" s="502"/>
      <c r="LWC31" s="502"/>
      <c r="LWD31" s="502"/>
      <c r="LWE31" s="502"/>
      <c r="LWF31" s="502"/>
      <c r="LWG31" s="502"/>
      <c r="LWH31" s="502"/>
      <c r="LWI31" s="502"/>
      <c r="LWJ31" s="502"/>
      <c r="LWK31" s="502"/>
      <c r="LWL31" s="502"/>
      <c r="LWM31" s="502"/>
      <c r="LWN31" s="502"/>
      <c r="LWO31" s="502"/>
      <c r="LWP31" s="502"/>
      <c r="LWQ31" s="502"/>
      <c r="LWR31" s="502"/>
      <c r="LWS31" s="502"/>
      <c r="LWT31" s="502"/>
      <c r="LWU31" s="502"/>
      <c r="LWV31" s="502"/>
      <c r="LWW31" s="502"/>
      <c r="LWX31" s="502"/>
      <c r="LWY31" s="502"/>
      <c r="LWZ31" s="502"/>
      <c r="LXA31" s="502"/>
      <c r="LXB31" s="502"/>
      <c r="LXC31" s="502"/>
      <c r="LXD31" s="502"/>
      <c r="LXE31" s="502"/>
      <c r="LXF31" s="502"/>
      <c r="LXG31" s="502"/>
      <c r="LXH31" s="502"/>
      <c r="LXI31" s="502"/>
      <c r="LXJ31" s="502"/>
      <c r="LXK31" s="502"/>
      <c r="LXL31" s="502"/>
      <c r="LXM31" s="502"/>
      <c r="LXN31" s="502"/>
      <c r="LXO31" s="502"/>
      <c r="LXP31" s="502"/>
      <c r="LXQ31" s="502"/>
      <c r="LXR31" s="502"/>
      <c r="LXS31" s="502"/>
      <c r="LXT31" s="502"/>
      <c r="LXU31" s="502"/>
      <c r="LXV31" s="502"/>
      <c r="LXW31" s="502"/>
      <c r="LXX31" s="502"/>
      <c r="LXY31" s="502"/>
      <c r="LXZ31" s="502"/>
      <c r="LYA31" s="502"/>
      <c r="LYB31" s="502"/>
      <c r="LYC31" s="502"/>
      <c r="LYD31" s="502"/>
      <c r="LYE31" s="502"/>
      <c r="LYF31" s="502"/>
      <c r="LYG31" s="502"/>
      <c r="LYH31" s="502"/>
      <c r="LYI31" s="502"/>
      <c r="LYJ31" s="502"/>
      <c r="LYK31" s="502"/>
      <c r="LYL31" s="502"/>
      <c r="LYM31" s="502"/>
      <c r="LYN31" s="502"/>
      <c r="LYO31" s="502"/>
      <c r="LYP31" s="502"/>
      <c r="LYQ31" s="502"/>
      <c r="LYR31" s="502"/>
      <c r="LYS31" s="502"/>
      <c r="LYT31" s="502"/>
      <c r="LYU31" s="502"/>
      <c r="LYV31" s="502"/>
      <c r="LYW31" s="502"/>
      <c r="LYX31" s="502"/>
      <c r="LYY31" s="502"/>
      <c r="LYZ31" s="502"/>
      <c r="LZA31" s="502"/>
      <c r="LZB31" s="502"/>
      <c r="LZC31" s="502"/>
      <c r="LZD31" s="502"/>
      <c r="LZE31" s="502"/>
      <c r="LZF31" s="502"/>
      <c r="LZG31" s="502"/>
      <c r="LZH31" s="502"/>
      <c r="LZI31" s="502"/>
      <c r="LZJ31" s="502"/>
      <c r="LZK31" s="502"/>
      <c r="LZL31" s="502"/>
      <c r="LZM31" s="502"/>
      <c r="LZN31" s="502"/>
      <c r="LZO31" s="502"/>
      <c r="LZP31" s="502"/>
      <c r="LZQ31" s="502"/>
      <c r="LZR31" s="502"/>
      <c r="LZS31" s="502"/>
      <c r="LZT31" s="502"/>
      <c r="LZU31" s="502"/>
      <c r="LZV31" s="502"/>
      <c r="LZW31" s="502"/>
      <c r="LZX31" s="502"/>
      <c r="LZY31" s="502"/>
      <c r="LZZ31" s="502"/>
      <c r="MAA31" s="502"/>
      <c r="MAB31" s="502"/>
      <c r="MAC31" s="502"/>
      <c r="MAD31" s="502"/>
      <c r="MAE31" s="502"/>
      <c r="MAF31" s="502"/>
      <c r="MAG31" s="502"/>
      <c r="MAH31" s="502"/>
      <c r="MAI31" s="502"/>
      <c r="MAJ31" s="502"/>
      <c r="MAK31" s="502"/>
      <c r="MAL31" s="502"/>
      <c r="MAM31" s="502"/>
      <c r="MAN31" s="502"/>
      <c r="MAO31" s="502"/>
      <c r="MAP31" s="502"/>
      <c r="MAQ31" s="502"/>
      <c r="MAR31" s="502"/>
      <c r="MAS31" s="502"/>
      <c r="MAT31" s="502"/>
      <c r="MAU31" s="502"/>
      <c r="MAV31" s="502"/>
      <c r="MAW31" s="502"/>
      <c r="MAX31" s="502"/>
      <c r="MAY31" s="502"/>
      <c r="MAZ31" s="502"/>
      <c r="MBA31" s="502"/>
      <c r="MBB31" s="502"/>
      <c r="MBC31" s="502"/>
      <c r="MBD31" s="502"/>
      <c r="MBE31" s="502"/>
      <c r="MBF31" s="502"/>
      <c r="MBG31" s="502"/>
      <c r="MBH31" s="502"/>
      <c r="MBI31" s="502"/>
      <c r="MBJ31" s="502"/>
      <c r="MBK31" s="502"/>
      <c r="MBL31" s="502"/>
      <c r="MBM31" s="502"/>
      <c r="MBN31" s="502"/>
      <c r="MBO31" s="502"/>
      <c r="MBP31" s="502"/>
      <c r="MBQ31" s="502"/>
      <c r="MBR31" s="502"/>
      <c r="MBS31" s="502"/>
      <c r="MBT31" s="502"/>
      <c r="MBU31" s="502"/>
      <c r="MBV31" s="502"/>
      <c r="MBW31" s="502"/>
      <c r="MBX31" s="502"/>
      <c r="MBY31" s="502"/>
      <c r="MBZ31" s="502"/>
      <c r="MCA31" s="502"/>
      <c r="MCB31" s="502"/>
      <c r="MCC31" s="502"/>
      <c r="MCD31" s="502"/>
      <c r="MCE31" s="502"/>
      <c r="MCF31" s="502"/>
      <c r="MCG31" s="502"/>
      <c r="MCH31" s="502"/>
      <c r="MCI31" s="502"/>
      <c r="MCJ31" s="502"/>
      <c r="MCK31" s="502"/>
      <c r="MCL31" s="502"/>
      <c r="MCM31" s="502"/>
      <c r="MCN31" s="502"/>
      <c r="MCO31" s="502"/>
      <c r="MCP31" s="502"/>
      <c r="MCQ31" s="502"/>
      <c r="MCR31" s="502"/>
      <c r="MCS31" s="502"/>
      <c r="MCT31" s="502"/>
      <c r="MCU31" s="502"/>
      <c r="MCV31" s="502"/>
      <c r="MCW31" s="502"/>
      <c r="MCX31" s="502"/>
      <c r="MCY31" s="502"/>
      <c r="MCZ31" s="502"/>
      <c r="MDA31" s="502"/>
      <c r="MDB31" s="502"/>
      <c r="MDC31" s="502"/>
      <c r="MDD31" s="502"/>
      <c r="MDE31" s="502"/>
      <c r="MDF31" s="502"/>
      <c r="MDG31" s="502"/>
      <c r="MDH31" s="502"/>
      <c r="MDI31" s="502"/>
      <c r="MDJ31" s="502"/>
      <c r="MDK31" s="502"/>
      <c r="MDL31" s="502"/>
      <c r="MDM31" s="502"/>
      <c r="MDN31" s="502"/>
      <c r="MDO31" s="502"/>
      <c r="MDP31" s="502"/>
      <c r="MDQ31" s="502"/>
      <c r="MDR31" s="502"/>
      <c r="MDS31" s="502"/>
      <c r="MDT31" s="502"/>
      <c r="MDU31" s="502"/>
      <c r="MDV31" s="502"/>
      <c r="MDW31" s="502"/>
      <c r="MDX31" s="502"/>
      <c r="MDY31" s="502"/>
      <c r="MDZ31" s="502"/>
      <c r="MEA31" s="502"/>
      <c r="MEB31" s="502"/>
      <c r="MEC31" s="502"/>
      <c r="MED31" s="502"/>
      <c r="MEE31" s="502"/>
      <c r="MEF31" s="502"/>
      <c r="MEG31" s="502"/>
      <c r="MEH31" s="502"/>
      <c r="MEI31" s="502"/>
      <c r="MEJ31" s="502"/>
      <c r="MEK31" s="502"/>
      <c r="MEL31" s="502"/>
      <c r="MEM31" s="502"/>
      <c r="MEN31" s="502"/>
      <c r="MEO31" s="502"/>
      <c r="MEP31" s="502"/>
      <c r="MEQ31" s="502"/>
      <c r="MER31" s="502"/>
      <c r="MES31" s="502"/>
      <c r="MET31" s="502"/>
      <c r="MEU31" s="502"/>
      <c r="MEV31" s="502"/>
      <c r="MEW31" s="502"/>
      <c r="MEX31" s="502"/>
      <c r="MEY31" s="502"/>
      <c r="MEZ31" s="502"/>
      <c r="MFA31" s="502"/>
      <c r="MFB31" s="502"/>
      <c r="MFC31" s="502"/>
      <c r="MFD31" s="502"/>
      <c r="MFE31" s="502"/>
      <c r="MFF31" s="502"/>
      <c r="MFG31" s="502"/>
      <c r="MFH31" s="502"/>
      <c r="MFI31" s="502"/>
      <c r="MFJ31" s="502"/>
      <c r="MFK31" s="502"/>
      <c r="MFL31" s="502"/>
      <c r="MFM31" s="502"/>
      <c r="MFN31" s="502"/>
      <c r="MFO31" s="502"/>
      <c r="MFP31" s="502"/>
      <c r="MFQ31" s="502"/>
      <c r="MFR31" s="502"/>
      <c r="MFS31" s="502"/>
      <c r="MFT31" s="502"/>
      <c r="MFU31" s="502"/>
      <c r="MFV31" s="502"/>
      <c r="MFW31" s="502"/>
      <c r="MFX31" s="502"/>
      <c r="MFY31" s="502"/>
      <c r="MFZ31" s="502"/>
      <c r="MGA31" s="502"/>
      <c r="MGB31" s="502"/>
      <c r="MGC31" s="502"/>
      <c r="MGD31" s="502"/>
      <c r="MGE31" s="502"/>
      <c r="MGF31" s="502"/>
      <c r="MGG31" s="502"/>
      <c r="MGH31" s="502"/>
      <c r="MGI31" s="502"/>
      <c r="MGJ31" s="502"/>
      <c r="MGK31" s="502"/>
      <c r="MGL31" s="502"/>
      <c r="MGM31" s="502"/>
      <c r="MGN31" s="502"/>
      <c r="MGO31" s="502"/>
      <c r="MGP31" s="502"/>
      <c r="MGQ31" s="502"/>
      <c r="MGR31" s="502"/>
      <c r="MGS31" s="502"/>
      <c r="MGT31" s="502"/>
      <c r="MGU31" s="502"/>
      <c r="MGV31" s="502"/>
      <c r="MGW31" s="502"/>
      <c r="MGX31" s="502"/>
      <c r="MGY31" s="502"/>
      <c r="MGZ31" s="502"/>
      <c r="MHA31" s="502"/>
      <c r="MHB31" s="502"/>
      <c r="MHC31" s="502"/>
      <c r="MHD31" s="502"/>
      <c r="MHE31" s="502"/>
      <c r="MHF31" s="502"/>
      <c r="MHG31" s="502"/>
      <c r="MHH31" s="502"/>
      <c r="MHI31" s="502"/>
      <c r="MHJ31" s="502"/>
      <c r="MHK31" s="502"/>
      <c r="MHL31" s="502"/>
      <c r="MHM31" s="502"/>
      <c r="MHN31" s="502"/>
      <c r="MHO31" s="502"/>
      <c r="MHP31" s="502"/>
      <c r="MHQ31" s="502"/>
      <c r="MHR31" s="502"/>
      <c r="MHS31" s="502"/>
      <c r="MHT31" s="502"/>
      <c r="MHU31" s="502"/>
      <c r="MHV31" s="502"/>
      <c r="MHW31" s="502"/>
      <c r="MHX31" s="502"/>
      <c r="MHY31" s="502"/>
      <c r="MHZ31" s="502"/>
      <c r="MIA31" s="502"/>
      <c r="MIB31" s="502"/>
      <c r="MIC31" s="502"/>
      <c r="MID31" s="502"/>
      <c r="MIE31" s="502"/>
      <c r="MIF31" s="502"/>
      <c r="MIG31" s="502"/>
      <c r="MIH31" s="502"/>
      <c r="MII31" s="502"/>
      <c r="MIJ31" s="502"/>
      <c r="MIK31" s="502"/>
      <c r="MIL31" s="502"/>
      <c r="MIM31" s="502"/>
      <c r="MIN31" s="502"/>
      <c r="MIO31" s="502"/>
      <c r="MIP31" s="502"/>
      <c r="MIQ31" s="502"/>
      <c r="MIR31" s="502"/>
      <c r="MIS31" s="502"/>
      <c r="MIT31" s="502"/>
      <c r="MIU31" s="502"/>
      <c r="MIV31" s="502"/>
      <c r="MIW31" s="502"/>
      <c r="MIX31" s="502"/>
      <c r="MIY31" s="502"/>
      <c r="MIZ31" s="502"/>
      <c r="MJA31" s="502"/>
      <c r="MJB31" s="502"/>
      <c r="MJC31" s="502"/>
      <c r="MJD31" s="502"/>
      <c r="MJE31" s="502"/>
      <c r="MJF31" s="502"/>
      <c r="MJG31" s="502"/>
      <c r="MJH31" s="502"/>
      <c r="MJI31" s="502"/>
      <c r="MJJ31" s="502"/>
      <c r="MJK31" s="502"/>
      <c r="MJL31" s="502"/>
      <c r="MJM31" s="502"/>
      <c r="MJN31" s="502"/>
      <c r="MJO31" s="502"/>
      <c r="MJP31" s="502"/>
      <c r="MJQ31" s="502"/>
      <c r="MJR31" s="502"/>
      <c r="MJS31" s="502"/>
      <c r="MJT31" s="502"/>
      <c r="MJU31" s="502"/>
      <c r="MJV31" s="502"/>
      <c r="MJW31" s="502"/>
      <c r="MJX31" s="502"/>
      <c r="MJY31" s="502"/>
      <c r="MJZ31" s="502"/>
      <c r="MKA31" s="502"/>
      <c r="MKB31" s="502"/>
      <c r="MKC31" s="502"/>
      <c r="MKD31" s="502"/>
      <c r="MKE31" s="502"/>
      <c r="MKF31" s="502"/>
      <c r="MKG31" s="502"/>
      <c r="MKH31" s="502"/>
      <c r="MKI31" s="502"/>
      <c r="MKJ31" s="502"/>
      <c r="MKK31" s="502"/>
      <c r="MKL31" s="502"/>
      <c r="MKM31" s="502"/>
      <c r="MKN31" s="502"/>
      <c r="MKO31" s="502"/>
      <c r="MKP31" s="502"/>
      <c r="MKQ31" s="502"/>
      <c r="MKR31" s="502"/>
      <c r="MKS31" s="502"/>
      <c r="MKT31" s="502"/>
      <c r="MKU31" s="502"/>
      <c r="MKV31" s="502"/>
      <c r="MKW31" s="502"/>
      <c r="MKX31" s="502"/>
      <c r="MKY31" s="502"/>
      <c r="MKZ31" s="502"/>
      <c r="MLA31" s="502"/>
      <c r="MLB31" s="502"/>
      <c r="MLC31" s="502"/>
      <c r="MLD31" s="502"/>
      <c r="MLE31" s="502"/>
      <c r="MLF31" s="502"/>
      <c r="MLG31" s="502"/>
      <c r="MLH31" s="502"/>
      <c r="MLI31" s="502"/>
      <c r="MLJ31" s="502"/>
      <c r="MLK31" s="502"/>
      <c r="MLL31" s="502"/>
      <c r="MLM31" s="502"/>
      <c r="MLN31" s="502"/>
      <c r="MLO31" s="502"/>
      <c r="MLP31" s="502"/>
      <c r="MLQ31" s="502"/>
      <c r="MLR31" s="502"/>
      <c r="MLS31" s="502"/>
      <c r="MLT31" s="502"/>
      <c r="MLU31" s="502"/>
      <c r="MLV31" s="502"/>
      <c r="MLW31" s="502"/>
      <c r="MLX31" s="502"/>
      <c r="MLY31" s="502"/>
      <c r="MLZ31" s="502"/>
      <c r="MMA31" s="502"/>
      <c r="MMB31" s="502"/>
      <c r="MMC31" s="502"/>
      <c r="MMD31" s="502"/>
      <c r="MME31" s="502"/>
      <c r="MMF31" s="502"/>
      <c r="MMG31" s="502"/>
      <c r="MMH31" s="502"/>
      <c r="MMI31" s="502"/>
      <c r="MMJ31" s="502"/>
      <c r="MMK31" s="502"/>
      <c r="MML31" s="502"/>
      <c r="MMM31" s="502"/>
      <c r="MMN31" s="502"/>
      <c r="MMO31" s="502"/>
      <c r="MMP31" s="502"/>
      <c r="MMQ31" s="502"/>
      <c r="MMR31" s="502"/>
      <c r="MMS31" s="502"/>
      <c r="MMT31" s="502"/>
      <c r="MMU31" s="502"/>
      <c r="MMV31" s="502"/>
      <c r="MMW31" s="502"/>
      <c r="MMX31" s="502"/>
      <c r="MMY31" s="502"/>
      <c r="MMZ31" s="502"/>
      <c r="MNA31" s="502"/>
      <c r="MNB31" s="502"/>
      <c r="MNC31" s="502"/>
      <c r="MND31" s="502"/>
      <c r="MNE31" s="502"/>
      <c r="MNF31" s="502"/>
      <c r="MNG31" s="502"/>
      <c r="MNH31" s="502"/>
      <c r="MNI31" s="502"/>
      <c r="MNJ31" s="502"/>
      <c r="MNK31" s="502"/>
      <c r="MNL31" s="502"/>
      <c r="MNM31" s="502"/>
      <c r="MNN31" s="502"/>
      <c r="MNO31" s="502"/>
      <c r="MNP31" s="502"/>
      <c r="MNQ31" s="502"/>
      <c r="MNR31" s="502"/>
      <c r="MNS31" s="502"/>
      <c r="MNT31" s="502"/>
      <c r="MNU31" s="502"/>
      <c r="MNV31" s="502"/>
      <c r="MNW31" s="502"/>
      <c r="MNX31" s="502"/>
      <c r="MNY31" s="502"/>
      <c r="MNZ31" s="502"/>
      <c r="MOA31" s="502"/>
      <c r="MOB31" s="502"/>
      <c r="MOC31" s="502"/>
      <c r="MOD31" s="502"/>
      <c r="MOE31" s="502"/>
      <c r="MOF31" s="502"/>
      <c r="MOG31" s="502"/>
      <c r="MOH31" s="502"/>
      <c r="MOI31" s="502"/>
      <c r="MOJ31" s="502"/>
      <c r="MOK31" s="502"/>
      <c r="MOL31" s="502"/>
      <c r="MOM31" s="502"/>
      <c r="MON31" s="502"/>
      <c r="MOO31" s="502"/>
      <c r="MOP31" s="502"/>
      <c r="MOQ31" s="502"/>
      <c r="MOR31" s="502"/>
      <c r="MOS31" s="502"/>
      <c r="MOT31" s="502"/>
      <c r="MOU31" s="502"/>
      <c r="MOV31" s="502"/>
      <c r="MOW31" s="502"/>
      <c r="MOX31" s="502"/>
      <c r="MOY31" s="502"/>
      <c r="MOZ31" s="502"/>
      <c r="MPA31" s="502"/>
      <c r="MPB31" s="502"/>
      <c r="MPC31" s="502"/>
      <c r="MPD31" s="502"/>
      <c r="MPE31" s="502"/>
      <c r="MPF31" s="502"/>
      <c r="MPG31" s="502"/>
      <c r="MPH31" s="502"/>
      <c r="MPI31" s="502"/>
      <c r="MPJ31" s="502"/>
      <c r="MPK31" s="502"/>
      <c r="MPL31" s="502"/>
      <c r="MPM31" s="502"/>
      <c r="MPN31" s="502"/>
      <c r="MPO31" s="502"/>
      <c r="MPP31" s="502"/>
      <c r="MPQ31" s="502"/>
      <c r="MPR31" s="502"/>
      <c r="MPS31" s="502"/>
      <c r="MPT31" s="502"/>
      <c r="MPU31" s="502"/>
      <c r="MPV31" s="502"/>
      <c r="MPW31" s="502"/>
      <c r="MPX31" s="502"/>
      <c r="MPY31" s="502"/>
      <c r="MPZ31" s="502"/>
      <c r="MQA31" s="502"/>
      <c r="MQB31" s="502"/>
      <c r="MQC31" s="502"/>
      <c r="MQD31" s="502"/>
      <c r="MQE31" s="502"/>
      <c r="MQF31" s="502"/>
      <c r="MQG31" s="502"/>
      <c r="MQH31" s="502"/>
      <c r="MQI31" s="502"/>
      <c r="MQJ31" s="502"/>
      <c r="MQK31" s="502"/>
      <c r="MQL31" s="502"/>
      <c r="MQM31" s="502"/>
      <c r="MQN31" s="502"/>
      <c r="MQO31" s="502"/>
      <c r="MQP31" s="502"/>
      <c r="MQQ31" s="502"/>
      <c r="MQR31" s="502"/>
      <c r="MQS31" s="502"/>
      <c r="MQT31" s="502"/>
      <c r="MQU31" s="502"/>
      <c r="MQV31" s="502"/>
      <c r="MQW31" s="502"/>
      <c r="MQX31" s="502"/>
      <c r="MQY31" s="502"/>
      <c r="MQZ31" s="502"/>
      <c r="MRA31" s="502"/>
      <c r="MRB31" s="502"/>
      <c r="MRC31" s="502"/>
      <c r="MRD31" s="502"/>
      <c r="MRE31" s="502"/>
      <c r="MRF31" s="502"/>
      <c r="MRG31" s="502"/>
      <c r="MRH31" s="502"/>
      <c r="MRI31" s="502"/>
      <c r="MRJ31" s="502"/>
      <c r="MRK31" s="502"/>
      <c r="MRL31" s="502"/>
      <c r="MRM31" s="502"/>
      <c r="MRN31" s="502"/>
      <c r="MRO31" s="502"/>
      <c r="MRP31" s="502"/>
      <c r="MRQ31" s="502"/>
      <c r="MRR31" s="502"/>
      <c r="MRS31" s="502"/>
      <c r="MRT31" s="502"/>
      <c r="MRU31" s="502"/>
      <c r="MRV31" s="502"/>
      <c r="MRW31" s="502"/>
      <c r="MRX31" s="502"/>
      <c r="MRY31" s="502"/>
      <c r="MRZ31" s="502"/>
      <c r="MSA31" s="502"/>
      <c r="MSB31" s="502"/>
      <c r="MSC31" s="502"/>
      <c r="MSD31" s="502"/>
      <c r="MSE31" s="502"/>
      <c r="MSF31" s="502"/>
      <c r="MSG31" s="502"/>
      <c r="MSH31" s="502"/>
      <c r="MSI31" s="502"/>
      <c r="MSJ31" s="502"/>
      <c r="MSK31" s="502"/>
      <c r="MSL31" s="502"/>
      <c r="MSM31" s="502"/>
      <c r="MSN31" s="502"/>
      <c r="MSO31" s="502"/>
      <c r="MSP31" s="502"/>
      <c r="MSQ31" s="502"/>
      <c r="MSR31" s="502"/>
      <c r="MSS31" s="502"/>
      <c r="MST31" s="502"/>
      <c r="MSU31" s="502"/>
      <c r="MSV31" s="502"/>
      <c r="MSW31" s="502"/>
      <c r="MSX31" s="502"/>
      <c r="MSY31" s="502"/>
      <c r="MSZ31" s="502"/>
      <c r="MTA31" s="502"/>
      <c r="MTB31" s="502"/>
      <c r="MTC31" s="502"/>
      <c r="MTD31" s="502"/>
      <c r="MTE31" s="502"/>
      <c r="MTF31" s="502"/>
      <c r="MTG31" s="502"/>
      <c r="MTH31" s="502"/>
      <c r="MTI31" s="502"/>
      <c r="MTJ31" s="502"/>
      <c r="MTK31" s="502"/>
      <c r="MTL31" s="502"/>
      <c r="MTM31" s="502"/>
      <c r="MTN31" s="502"/>
      <c r="MTO31" s="502"/>
      <c r="MTP31" s="502"/>
      <c r="MTQ31" s="502"/>
      <c r="MTR31" s="502"/>
      <c r="MTS31" s="502"/>
      <c r="MTT31" s="502"/>
      <c r="MTU31" s="502"/>
      <c r="MTV31" s="502"/>
      <c r="MTW31" s="502"/>
      <c r="MTX31" s="502"/>
      <c r="MTY31" s="502"/>
      <c r="MTZ31" s="502"/>
      <c r="MUA31" s="502"/>
      <c r="MUB31" s="502"/>
      <c r="MUC31" s="502"/>
      <c r="MUD31" s="502"/>
      <c r="MUE31" s="502"/>
      <c r="MUF31" s="502"/>
      <c r="MUG31" s="502"/>
      <c r="MUH31" s="502"/>
      <c r="MUI31" s="502"/>
      <c r="MUJ31" s="502"/>
      <c r="MUK31" s="502"/>
      <c r="MUL31" s="502"/>
      <c r="MUM31" s="502"/>
      <c r="MUN31" s="502"/>
      <c r="MUO31" s="502"/>
      <c r="MUP31" s="502"/>
      <c r="MUQ31" s="502"/>
      <c r="MUR31" s="502"/>
      <c r="MUS31" s="502"/>
      <c r="MUT31" s="502"/>
      <c r="MUU31" s="502"/>
      <c r="MUV31" s="502"/>
      <c r="MUW31" s="502"/>
      <c r="MUX31" s="502"/>
      <c r="MUY31" s="502"/>
      <c r="MUZ31" s="502"/>
      <c r="MVA31" s="502"/>
      <c r="MVB31" s="502"/>
      <c r="MVC31" s="502"/>
      <c r="MVD31" s="502"/>
      <c r="MVE31" s="502"/>
      <c r="MVF31" s="502"/>
      <c r="MVG31" s="502"/>
      <c r="MVH31" s="502"/>
      <c r="MVI31" s="502"/>
      <c r="MVJ31" s="502"/>
      <c r="MVK31" s="502"/>
      <c r="MVL31" s="502"/>
      <c r="MVM31" s="502"/>
      <c r="MVN31" s="502"/>
      <c r="MVO31" s="502"/>
      <c r="MVP31" s="502"/>
      <c r="MVQ31" s="502"/>
      <c r="MVR31" s="502"/>
      <c r="MVS31" s="502"/>
      <c r="MVT31" s="502"/>
      <c r="MVU31" s="502"/>
      <c r="MVV31" s="502"/>
      <c r="MVW31" s="502"/>
      <c r="MVX31" s="502"/>
      <c r="MVY31" s="502"/>
      <c r="MVZ31" s="502"/>
      <c r="MWA31" s="502"/>
      <c r="MWB31" s="502"/>
      <c r="MWC31" s="502"/>
      <c r="MWD31" s="502"/>
      <c r="MWE31" s="502"/>
      <c r="MWF31" s="502"/>
      <c r="MWG31" s="502"/>
      <c r="MWH31" s="502"/>
      <c r="MWI31" s="502"/>
      <c r="MWJ31" s="502"/>
      <c r="MWK31" s="502"/>
      <c r="MWL31" s="502"/>
      <c r="MWM31" s="502"/>
      <c r="MWN31" s="502"/>
      <c r="MWO31" s="502"/>
      <c r="MWP31" s="502"/>
      <c r="MWQ31" s="502"/>
      <c r="MWR31" s="502"/>
      <c r="MWS31" s="502"/>
      <c r="MWT31" s="502"/>
      <c r="MWU31" s="502"/>
      <c r="MWV31" s="502"/>
      <c r="MWW31" s="502"/>
      <c r="MWX31" s="502"/>
      <c r="MWY31" s="502"/>
      <c r="MWZ31" s="502"/>
      <c r="MXA31" s="502"/>
      <c r="MXB31" s="502"/>
      <c r="MXC31" s="502"/>
      <c r="MXD31" s="502"/>
      <c r="MXE31" s="502"/>
      <c r="MXF31" s="502"/>
      <c r="MXG31" s="502"/>
      <c r="MXH31" s="502"/>
      <c r="MXI31" s="502"/>
      <c r="MXJ31" s="502"/>
      <c r="MXK31" s="502"/>
      <c r="MXL31" s="502"/>
      <c r="MXM31" s="502"/>
      <c r="MXN31" s="502"/>
      <c r="MXO31" s="502"/>
      <c r="MXP31" s="502"/>
      <c r="MXQ31" s="502"/>
      <c r="MXR31" s="502"/>
      <c r="MXS31" s="502"/>
      <c r="MXT31" s="502"/>
      <c r="MXU31" s="502"/>
      <c r="MXV31" s="502"/>
      <c r="MXW31" s="502"/>
      <c r="MXX31" s="502"/>
      <c r="MXY31" s="502"/>
      <c r="MXZ31" s="502"/>
      <c r="MYA31" s="502"/>
      <c r="MYB31" s="502"/>
      <c r="MYC31" s="502"/>
      <c r="MYD31" s="502"/>
      <c r="MYE31" s="502"/>
      <c r="MYF31" s="502"/>
      <c r="MYG31" s="502"/>
      <c r="MYH31" s="502"/>
      <c r="MYI31" s="502"/>
      <c r="MYJ31" s="502"/>
      <c r="MYK31" s="502"/>
      <c r="MYL31" s="502"/>
      <c r="MYM31" s="502"/>
      <c r="MYN31" s="502"/>
      <c r="MYO31" s="502"/>
      <c r="MYP31" s="502"/>
      <c r="MYQ31" s="502"/>
      <c r="MYR31" s="502"/>
      <c r="MYS31" s="502"/>
      <c r="MYT31" s="502"/>
      <c r="MYU31" s="502"/>
      <c r="MYV31" s="502"/>
      <c r="MYW31" s="502"/>
      <c r="MYX31" s="502"/>
      <c r="MYY31" s="502"/>
      <c r="MYZ31" s="502"/>
      <c r="MZA31" s="502"/>
      <c r="MZB31" s="502"/>
      <c r="MZC31" s="502"/>
      <c r="MZD31" s="502"/>
      <c r="MZE31" s="502"/>
      <c r="MZF31" s="502"/>
      <c r="MZG31" s="502"/>
      <c r="MZH31" s="502"/>
      <c r="MZI31" s="502"/>
      <c r="MZJ31" s="502"/>
      <c r="MZK31" s="502"/>
      <c r="MZL31" s="502"/>
      <c r="MZM31" s="502"/>
      <c r="MZN31" s="502"/>
      <c r="MZO31" s="502"/>
      <c r="MZP31" s="502"/>
      <c r="MZQ31" s="502"/>
      <c r="MZR31" s="502"/>
      <c r="MZS31" s="502"/>
      <c r="MZT31" s="502"/>
      <c r="MZU31" s="502"/>
      <c r="MZV31" s="502"/>
      <c r="MZW31" s="502"/>
      <c r="MZX31" s="502"/>
      <c r="MZY31" s="502"/>
      <c r="MZZ31" s="502"/>
      <c r="NAA31" s="502"/>
      <c r="NAB31" s="502"/>
      <c r="NAC31" s="502"/>
      <c r="NAD31" s="502"/>
      <c r="NAE31" s="502"/>
      <c r="NAF31" s="502"/>
      <c r="NAG31" s="502"/>
      <c r="NAH31" s="502"/>
      <c r="NAI31" s="502"/>
      <c r="NAJ31" s="502"/>
      <c r="NAK31" s="502"/>
      <c r="NAL31" s="502"/>
      <c r="NAM31" s="502"/>
      <c r="NAN31" s="502"/>
      <c r="NAO31" s="502"/>
      <c r="NAP31" s="502"/>
      <c r="NAQ31" s="502"/>
      <c r="NAR31" s="502"/>
      <c r="NAS31" s="502"/>
      <c r="NAT31" s="502"/>
      <c r="NAU31" s="502"/>
      <c r="NAV31" s="502"/>
      <c r="NAW31" s="502"/>
      <c r="NAX31" s="502"/>
      <c r="NAY31" s="502"/>
      <c r="NAZ31" s="502"/>
      <c r="NBA31" s="502"/>
      <c r="NBB31" s="502"/>
      <c r="NBC31" s="502"/>
      <c r="NBD31" s="502"/>
      <c r="NBE31" s="502"/>
      <c r="NBF31" s="502"/>
      <c r="NBG31" s="502"/>
      <c r="NBH31" s="502"/>
      <c r="NBI31" s="502"/>
      <c r="NBJ31" s="502"/>
      <c r="NBK31" s="502"/>
      <c r="NBL31" s="502"/>
      <c r="NBM31" s="502"/>
      <c r="NBN31" s="502"/>
      <c r="NBO31" s="502"/>
      <c r="NBP31" s="502"/>
      <c r="NBQ31" s="502"/>
      <c r="NBR31" s="502"/>
      <c r="NBS31" s="502"/>
      <c r="NBT31" s="502"/>
      <c r="NBU31" s="502"/>
      <c r="NBV31" s="502"/>
      <c r="NBW31" s="502"/>
      <c r="NBX31" s="502"/>
      <c r="NBY31" s="502"/>
      <c r="NBZ31" s="502"/>
      <c r="NCA31" s="502"/>
      <c r="NCB31" s="502"/>
      <c r="NCC31" s="502"/>
      <c r="NCD31" s="502"/>
      <c r="NCE31" s="502"/>
      <c r="NCF31" s="502"/>
      <c r="NCG31" s="502"/>
      <c r="NCH31" s="502"/>
      <c r="NCI31" s="502"/>
      <c r="NCJ31" s="502"/>
      <c r="NCK31" s="502"/>
      <c r="NCL31" s="502"/>
      <c r="NCM31" s="502"/>
      <c r="NCN31" s="502"/>
      <c r="NCO31" s="502"/>
      <c r="NCP31" s="502"/>
      <c r="NCQ31" s="502"/>
      <c r="NCR31" s="502"/>
      <c r="NCS31" s="502"/>
      <c r="NCT31" s="502"/>
      <c r="NCU31" s="502"/>
      <c r="NCV31" s="502"/>
      <c r="NCW31" s="502"/>
      <c r="NCX31" s="502"/>
      <c r="NCY31" s="502"/>
      <c r="NCZ31" s="502"/>
      <c r="NDA31" s="502"/>
      <c r="NDB31" s="502"/>
      <c r="NDC31" s="502"/>
      <c r="NDD31" s="502"/>
      <c r="NDE31" s="502"/>
      <c r="NDF31" s="502"/>
      <c r="NDG31" s="502"/>
      <c r="NDH31" s="502"/>
      <c r="NDI31" s="502"/>
      <c r="NDJ31" s="502"/>
      <c r="NDK31" s="502"/>
      <c r="NDL31" s="502"/>
      <c r="NDM31" s="502"/>
      <c r="NDN31" s="502"/>
      <c r="NDO31" s="502"/>
      <c r="NDP31" s="502"/>
      <c r="NDQ31" s="502"/>
      <c r="NDR31" s="502"/>
      <c r="NDS31" s="502"/>
      <c r="NDT31" s="502"/>
      <c r="NDU31" s="502"/>
      <c r="NDV31" s="502"/>
      <c r="NDW31" s="502"/>
      <c r="NDX31" s="502"/>
      <c r="NDY31" s="502"/>
      <c r="NDZ31" s="502"/>
      <c r="NEA31" s="502"/>
      <c r="NEB31" s="502"/>
      <c r="NEC31" s="502"/>
      <c r="NED31" s="502"/>
      <c r="NEE31" s="502"/>
      <c r="NEF31" s="502"/>
      <c r="NEG31" s="502"/>
      <c r="NEH31" s="502"/>
      <c r="NEI31" s="502"/>
      <c r="NEJ31" s="502"/>
      <c r="NEK31" s="502"/>
      <c r="NEL31" s="502"/>
      <c r="NEM31" s="502"/>
      <c r="NEN31" s="502"/>
      <c r="NEO31" s="502"/>
      <c r="NEP31" s="502"/>
      <c r="NEQ31" s="502"/>
      <c r="NER31" s="502"/>
      <c r="NES31" s="502"/>
      <c r="NET31" s="502"/>
      <c r="NEU31" s="502"/>
      <c r="NEV31" s="502"/>
      <c r="NEW31" s="502"/>
      <c r="NEX31" s="502"/>
      <c r="NEY31" s="502"/>
      <c r="NEZ31" s="502"/>
      <c r="NFA31" s="502"/>
      <c r="NFB31" s="502"/>
      <c r="NFC31" s="502"/>
      <c r="NFD31" s="502"/>
      <c r="NFE31" s="502"/>
      <c r="NFF31" s="502"/>
      <c r="NFG31" s="502"/>
      <c r="NFH31" s="502"/>
      <c r="NFI31" s="502"/>
      <c r="NFJ31" s="502"/>
      <c r="NFK31" s="502"/>
      <c r="NFL31" s="502"/>
      <c r="NFM31" s="502"/>
      <c r="NFN31" s="502"/>
      <c r="NFO31" s="502"/>
      <c r="NFP31" s="502"/>
      <c r="NFQ31" s="502"/>
      <c r="NFR31" s="502"/>
      <c r="NFS31" s="502"/>
      <c r="NFT31" s="502"/>
      <c r="NFU31" s="502"/>
      <c r="NFV31" s="502"/>
      <c r="NFW31" s="502"/>
      <c r="NFX31" s="502"/>
      <c r="NFY31" s="502"/>
      <c r="NFZ31" s="502"/>
      <c r="NGA31" s="502"/>
      <c r="NGB31" s="502"/>
      <c r="NGC31" s="502"/>
      <c r="NGD31" s="502"/>
      <c r="NGE31" s="502"/>
      <c r="NGF31" s="502"/>
      <c r="NGG31" s="502"/>
      <c r="NGH31" s="502"/>
      <c r="NGI31" s="502"/>
      <c r="NGJ31" s="502"/>
      <c r="NGK31" s="502"/>
      <c r="NGL31" s="502"/>
      <c r="NGM31" s="502"/>
      <c r="NGN31" s="502"/>
      <c r="NGO31" s="502"/>
      <c r="NGP31" s="502"/>
      <c r="NGQ31" s="502"/>
      <c r="NGR31" s="502"/>
      <c r="NGS31" s="502"/>
      <c r="NGT31" s="502"/>
      <c r="NGU31" s="502"/>
      <c r="NGV31" s="502"/>
      <c r="NGW31" s="502"/>
      <c r="NGX31" s="502"/>
      <c r="NGY31" s="502"/>
      <c r="NGZ31" s="502"/>
      <c r="NHA31" s="502"/>
      <c r="NHB31" s="502"/>
      <c r="NHC31" s="502"/>
      <c r="NHD31" s="502"/>
      <c r="NHE31" s="502"/>
      <c r="NHF31" s="502"/>
      <c r="NHG31" s="502"/>
      <c r="NHH31" s="502"/>
      <c r="NHI31" s="502"/>
      <c r="NHJ31" s="502"/>
      <c r="NHK31" s="502"/>
      <c r="NHL31" s="502"/>
      <c r="NHM31" s="502"/>
      <c r="NHN31" s="502"/>
      <c r="NHO31" s="502"/>
      <c r="NHP31" s="502"/>
      <c r="NHQ31" s="502"/>
      <c r="NHR31" s="502"/>
      <c r="NHS31" s="502"/>
      <c r="NHT31" s="502"/>
      <c r="NHU31" s="502"/>
      <c r="NHV31" s="502"/>
      <c r="NHW31" s="502"/>
      <c r="NHX31" s="502"/>
      <c r="NHY31" s="502"/>
      <c r="NHZ31" s="502"/>
      <c r="NIA31" s="502"/>
      <c r="NIB31" s="502"/>
      <c r="NIC31" s="502"/>
      <c r="NID31" s="502"/>
      <c r="NIE31" s="502"/>
      <c r="NIF31" s="502"/>
      <c r="NIG31" s="502"/>
      <c r="NIH31" s="502"/>
      <c r="NII31" s="502"/>
      <c r="NIJ31" s="502"/>
      <c r="NIK31" s="502"/>
      <c r="NIL31" s="502"/>
      <c r="NIM31" s="502"/>
      <c r="NIN31" s="502"/>
      <c r="NIO31" s="502"/>
      <c r="NIP31" s="502"/>
      <c r="NIQ31" s="502"/>
      <c r="NIR31" s="502"/>
      <c r="NIS31" s="502"/>
      <c r="NIT31" s="502"/>
      <c r="NIU31" s="502"/>
      <c r="NIV31" s="502"/>
      <c r="NIW31" s="502"/>
      <c r="NIX31" s="502"/>
      <c r="NIY31" s="502"/>
      <c r="NIZ31" s="502"/>
      <c r="NJA31" s="502"/>
      <c r="NJB31" s="502"/>
      <c r="NJC31" s="502"/>
      <c r="NJD31" s="502"/>
      <c r="NJE31" s="502"/>
      <c r="NJF31" s="502"/>
      <c r="NJG31" s="502"/>
      <c r="NJH31" s="502"/>
      <c r="NJI31" s="502"/>
      <c r="NJJ31" s="502"/>
      <c r="NJK31" s="502"/>
      <c r="NJL31" s="502"/>
      <c r="NJM31" s="502"/>
      <c r="NJN31" s="502"/>
      <c r="NJO31" s="502"/>
      <c r="NJP31" s="502"/>
      <c r="NJQ31" s="502"/>
      <c r="NJR31" s="502"/>
      <c r="NJS31" s="502"/>
      <c r="NJT31" s="502"/>
      <c r="NJU31" s="502"/>
      <c r="NJV31" s="502"/>
      <c r="NJW31" s="502"/>
      <c r="NJX31" s="502"/>
      <c r="NJY31" s="502"/>
      <c r="NJZ31" s="502"/>
      <c r="NKA31" s="502"/>
      <c r="NKB31" s="502"/>
      <c r="NKC31" s="502"/>
      <c r="NKD31" s="502"/>
      <c r="NKE31" s="502"/>
      <c r="NKF31" s="502"/>
      <c r="NKG31" s="502"/>
      <c r="NKH31" s="502"/>
      <c r="NKI31" s="502"/>
      <c r="NKJ31" s="502"/>
      <c r="NKK31" s="502"/>
      <c r="NKL31" s="502"/>
      <c r="NKM31" s="502"/>
      <c r="NKN31" s="502"/>
      <c r="NKO31" s="502"/>
      <c r="NKP31" s="502"/>
      <c r="NKQ31" s="502"/>
      <c r="NKR31" s="502"/>
      <c r="NKS31" s="502"/>
      <c r="NKT31" s="502"/>
      <c r="NKU31" s="502"/>
      <c r="NKV31" s="502"/>
      <c r="NKW31" s="502"/>
      <c r="NKX31" s="502"/>
      <c r="NKY31" s="502"/>
      <c r="NKZ31" s="502"/>
      <c r="NLA31" s="502"/>
      <c r="NLB31" s="502"/>
      <c r="NLC31" s="502"/>
      <c r="NLD31" s="502"/>
      <c r="NLE31" s="502"/>
      <c r="NLF31" s="502"/>
      <c r="NLG31" s="502"/>
      <c r="NLH31" s="502"/>
      <c r="NLI31" s="502"/>
      <c r="NLJ31" s="502"/>
      <c r="NLK31" s="502"/>
      <c r="NLL31" s="502"/>
      <c r="NLM31" s="502"/>
      <c r="NLN31" s="502"/>
      <c r="NLO31" s="502"/>
      <c r="NLP31" s="502"/>
      <c r="NLQ31" s="502"/>
      <c r="NLR31" s="502"/>
      <c r="NLS31" s="502"/>
      <c r="NLT31" s="502"/>
      <c r="NLU31" s="502"/>
      <c r="NLV31" s="502"/>
      <c r="NLW31" s="502"/>
      <c r="NLX31" s="502"/>
      <c r="NLY31" s="502"/>
      <c r="NLZ31" s="502"/>
      <c r="NMA31" s="502"/>
      <c r="NMB31" s="502"/>
      <c r="NMC31" s="502"/>
      <c r="NMD31" s="502"/>
      <c r="NME31" s="502"/>
      <c r="NMF31" s="502"/>
      <c r="NMG31" s="502"/>
      <c r="NMH31" s="502"/>
      <c r="NMI31" s="502"/>
      <c r="NMJ31" s="502"/>
      <c r="NMK31" s="502"/>
      <c r="NML31" s="502"/>
      <c r="NMM31" s="502"/>
      <c r="NMN31" s="502"/>
      <c r="NMO31" s="502"/>
      <c r="NMP31" s="502"/>
      <c r="NMQ31" s="502"/>
      <c r="NMR31" s="502"/>
      <c r="NMS31" s="502"/>
      <c r="NMT31" s="502"/>
      <c r="NMU31" s="502"/>
      <c r="NMV31" s="502"/>
      <c r="NMW31" s="502"/>
      <c r="NMX31" s="502"/>
      <c r="NMY31" s="502"/>
      <c r="NMZ31" s="502"/>
      <c r="NNA31" s="502"/>
      <c r="NNB31" s="502"/>
      <c r="NNC31" s="502"/>
      <c r="NND31" s="502"/>
      <c r="NNE31" s="502"/>
      <c r="NNF31" s="502"/>
      <c r="NNG31" s="502"/>
      <c r="NNH31" s="502"/>
      <c r="NNI31" s="502"/>
      <c r="NNJ31" s="502"/>
      <c r="NNK31" s="502"/>
      <c r="NNL31" s="502"/>
      <c r="NNM31" s="502"/>
      <c r="NNN31" s="502"/>
      <c r="NNO31" s="502"/>
      <c r="NNP31" s="502"/>
      <c r="NNQ31" s="502"/>
      <c r="NNR31" s="502"/>
      <c r="NNS31" s="502"/>
      <c r="NNT31" s="502"/>
      <c r="NNU31" s="502"/>
      <c r="NNV31" s="502"/>
      <c r="NNW31" s="502"/>
      <c r="NNX31" s="502"/>
      <c r="NNY31" s="502"/>
      <c r="NNZ31" s="502"/>
      <c r="NOA31" s="502"/>
      <c r="NOB31" s="502"/>
      <c r="NOC31" s="502"/>
      <c r="NOD31" s="502"/>
      <c r="NOE31" s="502"/>
      <c r="NOF31" s="502"/>
      <c r="NOG31" s="502"/>
      <c r="NOH31" s="502"/>
      <c r="NOI31" s="502"/>
      <c r="NOJ31" s="502"/>
      <c r="NOK31" s="502"/>
      <c r="NOL31" s="502"/>
      <c r="NOM31" s="502"/>
      <c r="NON31" s="502"/>
      <c r="NOO31" s="502"/>
      <c r="NOP31" s="502"/>
      <c r="NOQ31" s="502"/>
      <c r="NOR31" s="502"/>
      <c r="NOS31" s="502"/>
      <c r="NOT31" s="502"/>
      <c r="NOU31" s="502"/>
      <c r="NOV31" s="502"/>
      <c r="NOW31" s="502"/>
      <c r="NOX31" s="502"/>
      <c r="NOY31" s="502"/>
      <c r="NOZ31" s="502"/>
      <c r="NPA31" s="502"/>
      <c r="NPB31" s="502"/>
      <c r="NPC31" s="502"/>
      <c r="NPD31" s="502"/>
      <c r="NPE31" s="502"/>
      <c r="NPF31" s="502"/>
      <c r="NPG31" s="502"/>
      <c r="NPH31" s="502"/>
      <c r="NPI31" s="502"/>
      <c r="NPJ31" s="502"/>
      <c r="NPK31" s="502"/>
      <c r="NPL31" s="502"/>
      <c r="NPM31" s="502"/>
      <c r="NPN31" s="502"/>
      <c r="NPO31" s="502"/>
      <c r="NPP31" s="502"/>
      <c r="NPQ31" s="502"/>
      <c r="NPR31" s="502"/>
      <c r="NPS31" s="502"/>
      <c r="NPT31" s="502"/>
      <c r="NPU31" s="502"/>
      <c r="NPV31" s="502"/>
      <c r="NPW31" s="502"/>
      <c r="NPX31" s="502"/>
      <c r="NPY31" s="502"/>
      <c r="NPZ31" s="502"/>
      <c r="NQA31" s="502"/>
      <c r="NQB31" s="502"/>
      <c r="NQC31" s="502"/>
      <c r="NQD31" s="502"/>
      <c r="NQE31" s="502"/>
      <c r="NQF31" s="502"/>
      <c r="NQG31" s="502"/>
      <c r="NQH31" s="502"/>
      <c r="NQI31" s="502"/>
      <c r="NQJ31" s="502"/>
      <c r="NQK31" s="502"/>
      <c r="NQL31" s="502"/>
      <c r="NQM31" s="502"/>
      <c r="NQN31" s="502"/>
      <c r="NQO31" s="502"/>
      <c r="NQP31" s="502"/>
      <c r="NQQ31" s="502"/>
      <c r="NQR31" s="502"/>
      <c r="NQS31" s="502"/>
      <c r="NQT31" s="502"/>
      <c r="NQU31" s="502"/>
      <c r="NQV31" s="502"/>
      <c r="NQW31" s="502"/>
      <c r="NQX31" s="502"/>
      <c r="NQY31" s="502"/>
      <c r="NQZ31" s="502"/>
      <c r="NRA31" s="502"/>
      <c r="NRB31" s="502"/>
      <c r="NRC31" s="502"/>
      <c r="NRD31" s="502"/>
      <c r="NRE31" s="502"/>
      <c r="NRF31" s="502"/>
      <c r="NRG31" s="502"/>
      <c r="NRH31" s="502"/>
      <c r="NRI31" s="502"/>
      <c r="NRJ31" s="502"/>
      <c r="NRK31" s="502"/>
      <c r="NRL31" s="502"/>
      <c r="NRM31" s="502"/>
      <c r="NRN31" s="502"/>
      <c r="NRO31" s="502"/>
      <c r="NRP31" s="502"/>
      <c r="NRQ31" s="502"/>
      <c r="NRR31" s="502"/>
      <c r="NRS31" s="502"/>
      <c r="NRT31" s="502"/>
      <c r="NRU31" s="502"/>
      <c r="NRV31" s="502"/>
      <c r="NRW31" s="502"/>
      <c r="NRX31" s="502"/>
      <c r="NRY31" s="502"/>
      <c r="NRZ31" s="502"/>
      <c r="NSA31" s="502"/>
      <c r="NSB31" s="502"/>
      <c r="NSC31" s="502"/>
      <c r="NSD31" s="502"/>
      <c r="NSE31" s="502"/>
      <c r="NSF31" s="502"/>
      <c r="NSG31" s="502"/>
      <c r="NSH31" s="502"/>
      <c r="NSI31" s="502"/>
      <c r="NSJ31" s="502"/>
      <c r="NSK31" s="502"/>
      <c r="NSL31" s="502"/>
      <c r="NSM31" s="502"/>
      <c r="NSN31" s="502"/>
      <c r="NSO31" s="502"/>
      <c r="NSP31" s="502"/>
      <c r="NSQ31" s="502"/>
      <c r="NSR31" s="502"/>
      <c r="NSS31" s="502"/>
      <c r="NST31" s="502"/>
      <c r="NSU31" s="502"/>
      <c r="NSV31" s="502"/>
      <c r="NSW31" s="502"/>
      <c r="NSX31" s="502"/>
      <c r="NSY31" s="502"/>
      <c r="NSZ31" s="502"/>
      <c r="NTA31" s="502"/>
      <c r="NTB31" s="502"/>
      <c r="NTC31" s="502"/>
      <c r="NTD31" s="502"/>
      <c r="NTE31" s="502"/>
      <c r="NTF31" s="502"/>
      <c r="NTG31" s="502"/>
      <c r="NTH31" s="502"/>
      <c r="NTI31" s="502"/>
      <c r="NTJ31" s="502"/>
      <c r="NTK31" s="502"/>
      <c r="NTL31" s="502"/>
      <c r="NTM31" s="502"/>
      <c r="NTN31" s="502"/>
      <c r="NTO31" s="502"/>
      <c r="NTP31" s="502"/>
      <c r="NTQ31" s="502"/>
      <c r="NTR31" s="502"/>
      <c r="NTS31" s="502"/>
      <c r="NTT31" s="502"/>
      <c r="NTU31" s="502"/>
      <c r="NTV31" s="502"/>
      <c r="NTW31" s="502"/>
      <c r="NTX31" s="502"/>
      <c r="NTY31" s="502"/>
      <c r="NTZ31" s="502"/>
      <c r="NUA31" s="502"/>
      <c r="NUB31" s="502"/>
      <c r="NUC31" s="502"/>
      <c r="NUD31" s="502"/>
      <c r="NUE31" s="502"/>
      <c r="NUF31" s="502"/>
      <c r="NUG31" s="502"/>
      <c r="NUH31" s="502"/>
      <c r="NUI31" s="502"/>
      <c r="NUJ31" s="502"/>
      <c r="NUK31" s="502"/>
      <c r="NUL31" s="502"/>
      <c r="NUM31" s="502"/>
      <c r="NUN31" s="502"/>
      <c r="NUO31" s="502"/>
      <c r="NUP31" s="502"/>
      <c r="NUQ31" s="502"/>
      <c r="NUR31" s="502"/>
      <c r="NUS31" s="502"/>
      <c r="NUT31" s="502"/>
      <c r="NUU31" s="502"/>
      <c r="NUV31" s="502"/>
      <c r="NUW31" s="502"/>
      <c r="NUX31" s="502"/>
      <c r="NUY31" s="502"/>
      <c r="NUZ31" s="502"/>
      <c r="NVA31" s="502"/>
      <c r="NVB31" s="502"/>
      <c r="NVC31" s="502"/>
      <c r="NVD31" s="502"/>
      <c r="NVE31" s="502"/>
      <c r="NVF31" s="502"/>
      <c r="NVG31" s="502"/>
      <c r="NVH31" s="502"/>
      <c r="NVI31" s="502"/>
      <c r="NVJ31" s="502"/>
      <c r="NVK31" s="502"/>
      <c r="NVL31" s="502"/>
      <c r="NVM31" s="502"/>
      <c r="NVN31" s="502"/>
      <c r="NVO31" s="502"/>
      <c r="NVP31" s="502"/>
      <c r="NVQ31" s="502"/>
      <c r="NVR31" s="502"/>
      <c r="NVS31" s="502"/>
      <c r="NVT31" s="502"/>
      <c r="NVU31" s="502"/>
      <c r="NVV31" s="502"/>
      <c r="NVW31" s="502"/>
      <c r="NVX31" s="502"/>
      <c r="NVY31" s="502"/>
      <c r="NVZ31" s="502"/>
      <c r="NWA31" s="502"/>
      <c r="NWB31" s="502"/>
      <c r="NWC31" s="502"/>
      <c r="NWD31" s="502"/>
      <c r="NWE31" s="502"/>
      <c r="NWF31" s="502"/>
      <c r="NWG31" s="502"/>
      <c r="NWH31" s="502"/>
      <c r="NWI31" s="502"/>
      <c r="NWJ31" s="502"/>
      <c r="NWK31" s="502"/>
      <c r="NWL31" s="502"/>
      <c r="NWM31" s="502"/>
      <c r="NWN31" s="502"/>
      <c r="NWO31" s="502"/>
      <c r="NWP31" s="502"/>
      <c r="NWQ31" s="502"/>
      <c r="NWR31" s="502"/>
      <c r="NWS31" s="502"/>
      <c r="NWT31" s="502"/>
      <c r="NWU31" s="502"/>
      <c r="NWV31" s="502"/>
      <c r="NWW31" s="502"/>
      <c r="NWX31" s="502"/>
      <c r="NWY31" s="502"/>
      <c r="NWZ31" s="502"/>
      <c r="NXA31" s="502"/>
      <c r="NXB31" s="502"/>
      <c r="NXC31" s="502"/>
      <c r="NXD31" s="502"/>
      <c r="NXE31" s="502"/>
      <c r="NXF31" s="502"/>
      <c r="NXG31" s="502"/>
      <c r="NXH31" s="502"/>
      <c r="NXI31" s="502"/>
      <c r="NXJ31" s="502"/>
      <c r="NXK31" s="502"/>
      <c r="NXL31" s="502"/>
      <c r="NXM31" s="502"/>
      <c r="NXN31" s="502"/>
      <c r="NXO31" s="502"/>
      <c r="NXP31" s="502"/>
      <c r="NXQ31" s="502"/>
      <c r="NXR31" s="502"/>
      <c r="NXS31" s="502"/>
      <c r="NXT31" s="502"/>
      <c r="NXU31" s="502"/>
      <c r="NXV31" s="502"/>
      <c r="NXW31" s="502"/>
      <c r="NXX31" s="502"/>
      <c r="NXY31" s="502"/>
      <c r="NXZ31" s="502"/>
      <c r="NYA31" s="502"/>
      <c r="NYB31" s="502"/>
      <c r="NYC31" s="502"/>
      <c r="NYD31" s="502"/>
      <c r="NYE31" s="502"/>
      <c r="NYF31" s="502"/>
      <c r="NYG31" s="502"/>
      <c r="NYH31" s="502"/>
      <c r="NYI31" s="502"/>
      <c r="NYJ31" s="502"/>
      <c r="NYK31" s="502"/>
      <c r="NYL31" s="502"/>
      <c r="NYM31" s="502"/>
      <c r="NYN31" s="502"/>
      <c r="NYO31" s="502"/>
      <c r="NYP31" s="502"/>
      <c r="NYQ31" s="502"/>
      <c r="NYR31" s="502"/>
      <c r="NYS31" s="502"/>
      <c r="NYT31" s="502"/>
      <c r="NYU31" s="502"/>
      <c r="NYV31" s="502"/>
      <c r="NYW31" s="502"/>
      <c r="NYX31" s="502"/>
      <c r="NYY31" s="502"/>
      <c r="NYZ31" s="502"/>
      <c r="NZA31" s="502"/>
      <c r="NZB31" s="502"/>
      <c r="NZC31" s="502"/>
      <c r="NZD31" s="502"/>
      <c r="NZE31" s="502"/>
      <c r="NZF31" s="502"/>
      <c r="NZG31" s="502"/>
      <c r="NZH31" s="502"/>
      <c r="NZI31" s="502"/>
      <c r="NZJ31" s="502"/>
      <c r="NZK31" s="502"/>
      <c r="NZL31" s="502"/>
      <c r="NZM31" s="502"/>
      <c r="NZN31" s="502"/>
      <c r="NZO31" s="502"/>
      <c r="NZP31" s="502"/>
      <c r="NZQ31" s="502"/>
      <c r="NZR31" s="502"/>
      <c r="NZS31" s="502"/>
      <c r="NZT31" s="502"/>
      <c r="NZU31" s="502"/>
      <c r="NZV31" s="502"/>
      <c r="NZW31" s="502"/>
      <c r="NZX31" s="502"/>
      <c r="NZY31" s="502"/>
      <c r="NZZ31" s="502"/>
      <c r="OAA31" s="502"/>
      <c r="OAB31" s="502"/>
      <c r="OAC31" s="502"/>
      <c r="OAD31" s="502"/>
      <c r="OAE31" s="502"/>
      <c r="OAF31" s="502"/>
      <c r="OAG31" s="502"/>
      <c r="OAH31" s="502"/>
      <c r="OAI31" s="502"/>
      <c r="OAJ31" s="502"/>
      <c r="OAK31" s="502"/>
      <c r="OAL31" s="502"/>
      <c r="OAM31" s="502"/>
      <c r="OAN31" s="502"/>
      <c r="OAO31" s="502"/>
      <c r="OAP31" s="502"/>
      <c r="OAQ31" s="502"/>
      <c r="OAR31" s="502"/>
      <c r="OAS31" s="502"/>
      <c r="OAT31" s="502"/>
      <c r="OAU31" s="502"/>
      <c r="OAV31" s="502"/>
      <c r="OAW31" s="502"/>
      <c r="OAX31" s="502"/>
      <c r="OAY31" s="502"/>
      <c r="OAZ31" s="502"/>
      <c r="OBA31" s="502"/>
      <c r="OBB31" s="502"/>
      <c r="OBC31" s="502"/>
      <c r="OBD31" s="502"/>
      <c r="OBE31" s="502"/>
      <c r="OBF31" s="502"/>
      <c r="OBG31" s="502"/>
      <c r="OBH31" s="502"/>
      <c r="OBI31" s="502"/>
      <c r="OBJ31" s="502"/>
      <c r="OBK31" s="502"/>
      <c r="OBL31" s="502"/>
      <c r="OBM31" s="502"/>
      <c r="OBN31" s="502"/>
      <c r="OBO31" s="502"/>
      <c r="OBP31" s="502"/>
      <c r="OBQ31" s="502"/>
      <c r="OBR31" s="502"/>
      <c r="OBS31" s="502"/>
      <c r="OBT31" s="502"/>
      <c r="OBU31" s="502"/>
      <c r="OBV31" s="502"/>
      <c r="OBW31" s="502"/>
      <c r="OBX31" s="502"/>
      <c r="OBY31" s="502"/>
      <c r="OBZ31" s="502"/>
      <c r="OCA31" s="502"/>
      <c r="OCB31" s="502"/>
      <c r="OCC31" s="502"/>
      <c r="OCD31" s="502"/>
      <c r="OCE31" s="502"/>
      <c r="OCF31" s="502"/>
      <c r="OCG31" s="502"/>
      <c r="OCH31" s="502"/>
      <c r="OCI31" s="502"/>
      <c r="OCJ31" s="502"/>
      <c r="OCK31" s="502"/>
      <c r="OCL31" s="502"/>
      <c r="OCM31" s="502"/>
      <c r="OCN31" s="502"/>
      <c r="OCO31" s="502"/>
      <c r="OCP31" s="502"/>
      <c r="OCQ31" s="502"/>
      <c r="OCR31" s="502"/>
      <c r="OCS31" s="502"/>
      <c r="OCT31" s="502"/>
      <c r="OCU31" s="502"/>
      <c r="OCV31" s="502"/>
      <c r="OCW31" s="502"/>
      <c r="OCX31" s="502"/>
      <c r="OCY31" s="502"/>
      <c r="OCZ31" s="502"/>
      <c r="ODA31" s="502"/>
      <c r="ODB31" s="502"/>
      <c r="ODC31" s="502"/>
      <c r="ODD31" s="502"/>
      <c r="ODE31" s="502"/>
      <c r="ODF31" s="502"/>
      <c r="ODG31" s="502"/>
      <c r="ODH31" s="502"/>
      <c r="ODI31" s="502"/>
      <c r="ODJ31" s="502"/>
      <c r="ODK31" s="502"/>
      <c r="ODL31" s="502"/>
      <c r="ODM31" s="502"/>
      <c r="ODN31" s="502"/>
      <c r="ODO31" s="502"/>
      <c r="ODP31" s="502"/>
      <c r="ODQ31" s="502"/>
      <c r="ODR31" s="502"/>
      <c r="ODS31" s="502"/>
      <c r="ODT31" s="502"/>
      <c r="ODU31" s="502"/>
      <c r="ODV31" s="502"/>
      <c r="ODW31" s="502"/>
      <c r="ODX31" s="502"/>
      <c r="ODY31" s="502"/>
      <c r="ODZ31" s="502"/>
      <c r="OEA31" s="502"/>
      <c r="OEB31" s="502"/>
      <c r="OEC31" s="502"/>
      <c r="OED31" s="502"/>
      <c r="OEE31" s="502"/>
      <c r="OEF31" s="502"/>
      <c r="OEG31" s="502"/>
      <c r="OEH31" s="502"/>
      <c r="OEI31" s="502"/>
      <c r="OEJ31" s="502"/>
      <c r="OEK31" s="502"/>
      <c r="OEL31" s="502"/>
      <c r="OEM31" s="502"/>
      <c r="OEN31" s="502"/>
      <c r="OEO31" s="502"/>
      <c r="OEP31" s="502"/>
      <c r="OEQ31" s="502"/>
      <c r="OER31" s="502"/>
      <c r="OES31" s="502"/>
      <c r="OET31" s="502"/>
      <c r="OEU31" s="502"/>
      <c r="OEV31" s="502"/>
      <c r="OEW31" s="502"/>
      <c r="OEX31" s="502"/>
      <c r="OEY31" s="502"/>
      <c r="OEZ31" s="502"/>
      <c r="OFA31" s="502"/>
      <c r="OFB31" s="502"/>
      <c r="OFC31" s="502"/>
      <c r="OFD31" s="502"/>
      <c r="OFE31" s="502"/>
      <c r="OFF31" s="502"/>
      <c r="OFG31" s="502"/>
      <c r="OFH31" s="502"/>
      <c r="OFI31" s="502"/>
      <c r="OFJ31" s="502"/>
      <c r="OFK31" s="502"/>
      <c r="OFL31" s="502"/>
      <c r="OFM31" s="502"/>
      <c r="OFN31" s="502"/>
      <c r="OFO31" s="502"/>
      <c r="OFP31" s="502"/>
      <c r="OFQ31" s="502"/>
      <c r="OFR31" s="502"/>
      <c r="OFS31" s="502"/>
      <c r="OFT31" s="502"/>
      <c r="OFU31" s="502"/>
      <c r="OFV31" s="502"/>
      <c r="OFW31" s="502"/>
      <c r="OFX31" s="502"/>
      <c r="OFY31" s="502"/>
      <c r="OFZ31" s="502"/>
      <c r="OGA31" s="502"/>
      <c r="OGB31" s="502"/>
      <c r="OGC31" s="502"/>
      <c r="OGD31" s="502"/>
      <c r="OGE31" s="502"/>
      <c r="OGF31" s="502"/>
      <c r="OGG31" s="502"/>
      <c r="OGH31" s="502"/>
      <c r="OGI31" s="502"/>
      <c r="OGJ31" s="502"/>
      <c r="OGK31" s="502"/>
      <c r="OGL31" s="502"/>
      <c r="OGM31" s="502"/>
      <c r="OGN31" s="502"/>
      <c r="OGO31" s="502"/>
      <c r="OGP31" s="502"/>
      <c r="OGQ31" s="502"/>
      <c r="OGR31" s="502"/>
      <c r="OGS31" s="502"/>
      <c r="OGT31" s="502"/>
      <c r="OGU31" s="502"/>
      <c r="OGV31" s="502"/>
      <c r="OGW31" s="502"/>
      <c r="OGX31" s="502"/>
      <c r="OGY31" s="502"/>
      <c r="OGZ31" s="502"/>
      <c r="OHA31" s="502"/>
      <c r="OHB31" s="502"/>
      <c r="OHC31" s="502"/>
      <c r="OHD31" s="502"/>
      <c r="OHE31" s="502"/>
      <c r="OHF31" s="502"/>
      <c r="OHG31" s="502"/>
      <c r="OHH31" s="502"/>
      <c r="OHI31" s="502"/>
      <c r="OHJ31" s="502"/>
      <c r="OHK31" s="502"/>
      <c r="OHL31" s="502"/>
      <c r="OHM31" s="502"/>
      <c r="OHN31" s="502"/>
      <c r="OHO31" s="502"/>
      <c r="OHP31" s="502"/>
      <c r="OHQ31" s="502"/>
      <c r="OHR31" s="502"/>
      <c r="OHS31" s="502"/>
      <c r="OHT31" s="502"/>
      <c r="OHU31" s="502"/>
      <c r="OHV31" s="502"/>
      <c r="OHW31" s="502"/>
      <c r="OHX31" s="502"/>
      <c r="OHY31" s="502"/>
      <c r="OHZ31" s="502"/>
      <c r="OIA31" s="502"/>
      <c r="OIB31" s="502"/>
      <c r="OIC31" s="502"/>
      <c r="OID31" s="502"/>
      <c r="OIE31" s="502"/>
      <c r="OIF31" s="502"/>
      <c r="OIG31" s="502"/>
      <c r="OIH31" s="502"/>
      <c r="OII31" s="502"/>
      <c r="OIJ31" s="502"/>
      <c r="OIK31" s="502"/>
      <c r="OIL31" s="502"/>
      <c r="OIM31" s="502"/>
      <c r="OIN31" s="502"/>
      <c r="OIO31" s="502"/>
      <c r="OIP31" s="502"/>
      <c r="OIQ31" s="502"/>
      <c r="OIR31" s="502"/>
      <c r="OIS31" s="502"/>
      <c r="OIT31" s="502"/>
      <c r="OIU31" s="502"/>
      <c r="OIV31" s="502"/>
      <c r="OIW31" s="502"/>
      <c r="OIX31" s="502"/>
      <c r="OIY31" s="502"/>
      <c r="OIZ31" s="502"/>
      <c r="OJA31" s="502"/>
      <c r="OJB31" s="502"/>
      <c r="OJC31" s="502"/>
      <c r="OJD31" s="502"/>
      <c r="OJE31" s="502"/>
      <c r="OJF31" s="502"/>
      <c r="OJG31" s="502"/>
      <c r="OJH31" s="502"/>
      <c r="OJI31" s="502"/>
      <c r="OJJ31" s="502"/>
      <c r="OJK31" s="502"/>
      <c r="OJL31" s="502"/>
      <c r="OJM31" s="502"/>
      <c r="OJN31" s="502"/>
      <c r="OJO31" s="502"/>
      <c r="OJP31" s="502"/>
      <c r="OJQ31" s="502"/>
      <c r="OJR31" s="502"/>
      <c r="OJS31" s="502"/>
      <c r="OJT31" s="502"/>
      <c r="OJU31" s="502"/>
      <c r="OJV31" s="502"/>
      <c r="OJW31" s="502"/>
      <c r="OJX31" s="502"/>
      <c r="OJY31" s="502"/>
      <c r="OJZ31" s="502"/>
      <c r="OKA31" s="502"/>
      <c r="OKB31" s="502"/>
      <c r="OKC31" s="502"/>
      <c r="OKD31" s="502"/>
      <c r="OKE31" s="502"/>
      <c r="OKF31" s="502"/>
      <c r="OKG31" s="502"/>
      <c r="OKH31" s="502"/>
      <c r="OKI31" s="502"/>
      <c r="OKJ31" s="502"/>
      <c r="OKK31" s="502"/>
      <c r="OKL31" s="502"/>
      <c r="OKM31" s="502"/>
      <c r="OKN31" s="502"/>
      <c r="OKO31" s="502"/>
      <c r="OKP31" s="502"/>
      <c r="OKQ31" s="502"/>
      <c r="OKR31" s="502"/>
      <c r="OKS31" s="502"/>
      <c r="OKT31" s="502"/>
      <c r="OKU31" s="502"/>
      <c r="OKV31" s="502"/>
      <c r="OKW31" s="502"/>
      <c r="OKX31" s="502"/>
      <c r="OKY31" s="502"/>
      <c r="OKZ31" s="502"/>
      <c r="OLA31" s="502"/>
      <c r="OLB31" s="502"/>
      <c r="OLC31" s="502"/>
      <c r="OLD31" s="502"/>
      <c r="OLE31" s="502"/>
      <c r="OLF31" s="502"/>
      <c r="OLG31" s="502"/>
      <c r="OLH31" s="502"/>
      <c r="OLI31" s="502"/>
      <c r="OLJ31" s="502"/>
      <c r="OLK31" s="502"/>
      <c r="OLL31" s="502"/>
      <c r="OLM31" s="502"/>
      <c r="OLN31" s="502"/>
      <c r="OLO31" s="502"/>
      <c r="OLP31" s="502"/>
      <c r="OLQ31" s="502"/>
      <c r="OLR31" s="502"/>
      <c r="OLS31" s="502"/>
      <c r="OLT31" s="502"/>
      <c r="OLU31" s="502"/>
      <c r="OLV31" s="502"/>
      <c r="OLW31" s="502"/>
      <c r="OLX31" s="502"/>
      <c r="OLY31" s="502"/>
      <c r="OLZ31" s="502"/>
      <c r="OMA31" s="502"/>
      <c r="OMB31" s="502"/>
      <c r="OMC31" s="502"/>
      <c r="OMD31" s="502"/>
      <c r="OME31" s="502"/>
      <c r="OMF31" s="502"/>
      <c r="OMG31" s="502"/>
      <c r="OMH31" s="502"/>
      <c r="OMI31" s="502"/>
      <c r="OMJ31" s="502"/>
      <c r="OMK31" s="502"/>
      <c r="OML31" s="502"/>
      <c r="OMM31" s="502"/>
      <c r="OMN31" s="502"/>
      <c r="OMO31" s="502"/>
      <c r="OMP31" s="502"/>
      <c r="OMQ31" s="502"/>
      <c r="OMR31" s="502"/>
      <c r="OMS31" s="502"/>
      <c r="OMT31" s="502"/>
      <c r="OMU31" s="502"/>
      <c r="OMV31" s="502"/>
      <c r="OMW31" s="502"/>
      <c r="OMX31" s="502"/>
      <c r="OMY31" s="502"/>
      <c r="OMZ31" s="502"/>
      <c r="ONA31" s="502"/>
      <c r="ONB31" s="502"/>
      <c r="ONC31" s="502"/>
      <c r="OND31" s="502"/>
      <c r="ONE31" s="502"/>
      <c r="ONF31" s="502"/>
      <c r="ONG31" s="502"/>
      <c r="ONH31" s="502"/>
      <c r="ONI31" s="502"/>
      <c r="ONJ31" s="502"/>
      <c r="ONK31" s="502"/>
      <c r="ONL31" s="502"/>
      <c r="ONM31" s="502"/>
      <c r="ONN31" s="502"/>
      <c r="ONO31" s="502"/>
      <c r="ONP31" s="502"/>
      <c r="ONQ31" s="502"/>
      <c r="ONR31" s="502"/>
      <c r="ONS31" s="502"/>
      <c r="ONT31" s="502"/>
      <c r="ONU31" s="502"/>
      <c r="ONV31" s="502"/>
      <c r="ONW31" s="502"/>
      <c r="ONX31" s="502"/>
      <c r="ONY31" s="502"/>
      <c r="ONZ31" s="502"/>
      <c r="OOA31" s="502"/>
      <c r="OOB31" s="502"/>
      <c r="OOC31" s="502"/>
      <c r="OOD31" s="502"/>
      <c r="OOE31" s="502"/>
      <c r="OOF31" s="502"/>
      <c r="OOG31" s="502"/>
      <c r="OOH31" s="502"/>
      <c r="OOI31" s="502"/>
      <c r="OOJ31" s="502"/>
      <c r="OOK31" s="502"/>
      <c r="OOL31" s="502"/>
      <c r="OOM31" s="502"/>
      <c r="OON31" s="502"/>
      <c r="OOO31" s="502"/>
      <c r="OOP31" s="502"/>
      <c r="OOQ31" s="502"/>
      <c r="OOR31" s="502"/>
      <c r="OOS31" s="502"/>
      <c r="OOT31" s="502"/>
      <c r="OOU31" s="502"/>
      <c r="OOV31" s="502"/>
      <c r="OOW31" s="502"/>
      <c r="OOX31" s="502"/>
      <c r="OOY31" s="502"/>
      <c r="OOZ31" s="502"/>
      <c r="OPA31" s="502"/>
      <c r="OPB31" s="502"/>
      <c r="OPC31" s="502"/>
      <c r="OPD31" s="502"/>
      <c r="OPE31" s="502"/>
      <c r="OPF31" s="502"/>
      <c r="OPG31" s="502"/>
      <c r="OPH31" s="502"/>
      <c r="OPI31" s="502"/>
      <c r="OPJ31" s="502"/>
      <c r="OPK31" s="502"/>
      <c r="OPL31" s="502"/>
      <c r="OPM31" s="502"/>
      <c r="OPN31" s="502"/>
      <c r="OPO31" s="502"/>
      <c r="OPP31" s="502"/>
      <c r="OPQ31" s="502"/>
      <c r="OPR31" s="502"/>
      <c r="OPS31" s="502"/>
      <c r="OPT31" s="502"/>
      <c r="OPU31" s="502"/>
      <c r="OPV31" s="502"/>
      <c r="OPW31" s="502"/>
      <c r="OPX31" s="502"/>
      <c r="OPY31" s="502"/>
      <c r="OPZ31" s="502"/>
      <c r="OQA31" s="502"/>
      <c r="OQB31" s="502"/>
      <c r="OQC31" s="502"/>
      <c r="OQD31" s="502"/>
      <c r="OQE31" s="502"/>
      <c r="OQF31" s="502"/>
      <c r="OQG31" s="502"/>
      <c r="OQH31" s="502"/>
      <c r="OQI31" s="502"/>
      <c r="OQJ31" s="502"/>
      <c r="OQK31" s="502"/>
      <c r="OQL31" s="502"/>
      <c r="OQM31" s="502"/>
      <c r="OQN31" s="502"/>
      <c r="OQO31" s="502"/>
      <c r="OQP31" s="502"/>
      <c r="OQQ31" s="502"/>
      <c r="OQR31" s="502"/>
      <c r="OQS31" s="502"/>
      <c r="OQT31" s="502"/>
      <c r="OQU31" s="502"/>
      <c r="OQV31" s="502"/>
      <c r="OQW31" s="502"/>
      <c r="OQX31" s="502"/>
      <c r="OQY31" s="502"/>
      <c r="OQZ31" s="502"/>
      <c r="ORA31" s="502"/>
      <c r="ORB31" s="502"/>
      <c r="ORC31" s="502"/>
      <c r="ORD31" s="502"/>
      <c r="ORE31" s="502"/>
      <c r="ORF31" s="502"/>
      <c r="ORG31" s="502"/>
      <c r="ORH31" s="502"/>
      <c r="ORI31" s="502"/>
      <c r="ORJ31" s="502"/>
      <c r="ORK31" s="502"/>
      <c r="ORL31" s="502"/>
      <c r="ORM31" s="502"/>
      <c r="ORN31" s="502"/>
      <c r="ORO31" s="502"/>
      <c r="ORP31" s="502"/>
      <c r="ORQ31" s="502"/>
      <c r="ORR31" s="502"/>
      <c r="ORS31" s="502"/>
      <c r="ORT31" s="502"/>
      <c r="ORU31" s="502"/>
      <c r="ORV31" s="502"/>
      <c r="ORW31" s="502"/>
      <c r="ORX31" s="502"/>
      <c r="ORY31" s="502"/>
      <c r="ORZ31" s="502"/>
      <c r="OSA31" s="502"/>
      <c r="OSB31" s="502"/>
      <c r="OSC31" s="502"/>
      <c r="OSD31" s="502"/>
      <c r="OSE31" s="502"/>
      <c r="OSF31" s="502"/>
      <c r="OSG31" s="502"/>
      <c r="OSH31" s="502"/>
      <c r="OSI31" s="502"/>
      <c r="OSJ31" s="502"/>
      <c r="OSK31" s="502"/>
      <c r="OSL31" s="502"/>
      <c r="OSM31" s="502"/>
      <c r="OSN31" s="502"/>
      <c r="OSO31" s="502"/>
      <c r="OSP31" s="502"/>
      <c r="OSQ31" s="502"/>
      <c r="OSR31" s="502"/>
      <c r="OSS31" s="502"/>
      <c r="OST31" s="502"/>
      <c r="OSU31" s="502"/>
      <c r="OSV31" s="502"/>
      <c r="OSW31" s="502"/>
      <c r="OSX31" s="502"/>
      <c r="OSY31" s="502"/>
      <c r="OSZ31" s="502"/>
      <c r="OTA31" s="502"/>
      <c r="OTB31" s="502"/>
      <c r="OTC31" s="502"/>
      <c r="OTD31" s="502"/>
      <c r="OTE31" s="502"/>
      <c r="OTF31" s="502"/>
      <c r="OTG31" s="502"/>
      <c r="OTH31" s="502"/>
      <c r="OTI31" s="502"/>
      <c r="OTJ31" s="502"/>
      <c r="OTK31" s="502"/>
      <c r="OTL31" s="502"/>
      <c r="OTM31" s="502"/>
      <c r="OTN31" s="502"/>
      <c r="OTO31" s="502"/>
      <c r="OTP31" s="502"/>
      <c r="OTQ31" s="502"/>
      <c r="OTR31" s="502"/>
      <c r="OTS31" s="502"/>
      <c r="OTT31" s="502"/>
      <c r="OTU31" s="502"/>
      <c r="OTV31" s="502"/>
      <c r="OTW31" s="502"/>
      <c r="OTX31" s="502"/>
      <c r="OTY31" s="502"/>
      <c r="OTZ31" s="502"/>
      <c r="OUA31" s="502"/>
      <c r="OUB31" s="502"/>
      <c r="OUC31" s="502"/>
      <c r="OUD31" s="502"/>
      <c r="OUE31" s="502"/>
      <c r="OUF31" s="502"/>
      <c r="OUG31" s="502"/>
      <c r="OUH31" s="502"/>
      <c r="OUI31" s="502"/>
      <c r="OUJ31" s="502"/>
      <c r="OUK31" s="502"/>
      <c r="OUL31" s="502"/>
      <c r="OUM31" s="502"/>
      <c r="OUN31" s="502"/>
      <c r="OUO31" s="502"/>
      <c r="OUP31" s="502"/>
      <c r="OUQ31" s="502"/>
      <c r="OUR31" s="502"/>
      <c r="OUS31" s="502"/>
      <c r="OUT31" s="502"/>
      <c r="OUU31" s="502"/>
      <c r="OUV31" s="502"/>
      <c r="OUW31" s="502"/>
      <c r="OUX31" s="502"/>
      <c r="OUY31" s="502"/>
      <c r="OUZ31" s="502"/>
      <c r="OVA31" s="502"/>
      <c r="OVB31" s="502"/>
      <c r="OVC31" s="502"/>
      <c r="OVD31" s="502"/>
      <c r="OVE31" s="502"/>
      <c r="OVF31" s="502"/>
      <c r="OVG31" s="502"/>
      <c r="OVH31" s="502"/>
      <c r="OVI31" s="502"/>
      <c r="OVJ31" s="502"/>
      <c r="OVK31" s="502"/>
      <c r="OVL31" s="502"/>
      <c r="OVM31" s="502"/>
      <c r="OVN31" s="502"/>
      <c r="OVO31" s="502"/>
      <c r="OVP31" s="502"/>
      <c r="OVQ31" s="502"/>
      <c r="OVR31" s="502"/>
      <c r="OVS31" s="502"/>
      <c r="OVT31" s="502"/>
      <c r="OVU31" s="502"/>
      <c r="OVV31" s="502"/>
      <c r="OVW31" s="502"/>
      <c r="OVX31" s="502"/>
      <c r="OVY31" s="502"/>
      <c r="OVZ31" s="502"/>
      <c r="OWA31" s="502"/>
      <c r="OWB31" s="502"/>
      <c r="OWC31" s="502"/>
      <c r="OWD31" s="502"/>
      <c r="OWE31" s="502"/>
      <c r="OWF31" s="502"/>
      <c r="OWG31" s="502"/>
      <c r="OWH31" s="502"/>
      <c r="OWI31" s="502"/>
      <c r="OWJ31" s="502"/>
      <c r="OWK31" s="502"/>
      <c r="OWL31" s="502"/>
      <c r="OWM31" s="502"/>
      <c r="OWN31" s="502"/>
      <c r="OWO31" s="502"/>
      <c r="OWP31" s="502"/>
      <c r="OWQ31" s="502"/>
      <c r="OWR31" s="502"/>
      <c r="OWS31" s="502"/>
      <c r="OWT31" s="502"/>
      <c r="OWU31" s="502"/>
      <c r="OWV31" s="502"/>
      <c r="OWW31" s="502"/>
      <c r="OWX31" s="502"/>
      <c r="OWY31" s="502"/>
      <c r="OWZ31" s="502"/>
      <c r="OXA31" s="502"/>
      <c r="OXB31" s="502"/>
      <c r="OXC31" s="502"/>
      <c r="OXD31" s="502"/>
      <c r="OXE31" s="502"/>
      <c r="OXF31" s="502"/>
      <c r="OXG31" s="502"/>
      <c r="OXH31" s="502"/>
      <c r="OXI31" s="502"/>
      <c r="OXJ31" s="502"/>
      <c r="OXK31" s="502"/>
      <c r="OXL31" s="502"/>
      <c r="OXM31" s="502"/>
      <c r="OXN31" s="502"/>
      <c r="OXO31" s="502"/>
      <c r="OXP31" s="502"/>
      <c r="OXQ31" s="502"/>
      <c r="OXR31" s="502"/>
      <c r="OXS31" s="502"/>
      <c r="OXT31" s="502"/>
      <c r="OXU31" s="502"/>
      <c r="OXV31" s="502"/>
      <c r="OXW31" s="502"/>
      <c r="OXX31" s="502"/>
      <c r="OXY31" s="502"/>
      <c r="OXZ31" s="502"/>
      <c r="OYA31" s="502"/>
      <c r="OYB31" s="502"/>
      <c r="OYC31" s="502"/>
      <c r="OYD31" s="502"/>
      <c r="OYE31" s="502"/>
      <c r="OYF31" s="502"/>
      <c r="OYG31" s="502"/>
      <c r="OYH31" s="502"/>
      <c r="OYI31" s="502"/>
      <c r="OYJ31" s="502"/>
      <c r="OYK31" s="502"/>
      <c r="OYL31" s="502"/>
      <c r="OYM31" s="502"/>
      <c r="OYN31" s="502"/>
      <c r="OYO31" s="502"/>
      <c r="OYP31" s="502"/>
      <c r="OYQ31" s="502"/>
      <c r="OYR31" s="502"/>
      <c r="OYS31" s="502"/>
      <c r="OYT31" s="502"/>
      <c r="OYU31" s="502"/>
      <c r="OYV31" s="502"/>
      <c r="OYW31" s="502"/>
      <c r="OYX31" s="502"/>
      <c r="OYY31" s="502"/>
      <c r="OYZ31" s="502"/>
      <c r="OZA31" s="502"/>
      <c r="OZB31" s="502"/>
      <c r="OZC31" s="502"/>
      <c r="OZD31" s="502"/>
      <c r="OZE31" s="502"/>
      <c r="OZF31" s="502"/>
      <c r="OZG31" s="502"/>
      <c r="OZH31" s="502"/>
      <c r="OZI31" s="502"/>
      <c r="OZJ31" s="502"/>
      <c r="OZK31" s="502"/>
      <c r="OZL31" s="502"/>
      <c r="OZM31" s="502"/>
      <c r="OZN31" s="502"/>
      <c r="OZO31" s="502"/>
      <c r="OZP31" s="502"/>
      <c r="OZQ31" s="502"/>
      <c r="OZR31" s="502"/>
      <c r="OZS31" s="502"/>
      <c r="OZT31" s="502"/>
      <c r="OZU31" s="502"/>
      <c r="OZV31" s="502"/>
      <c r="OZW31" s="502"/>
      <c r="OZX31" s="502"/>
      <c r="OZY31" s="502"/>
      <c r="OZZ31" s="502"/>
      <c r="PAA31" s="502"/>
      <c r="PAB31" s="502"/>
      <c r="PAC31" s="502"/>
      <c r="PAD31" s="502"/>
      <c r="PAE31" s="502"/>
      <c r="PAF31" s="502"/>
      <c r="PAG31" s="502"/>
      <c r="PAH31" s="502"/>
      <c r="PAI31" s="502"/>
      <c r="PAJ31" s="502"/>
      <c r="PAK31" s="502"/>
      <c r="PAL31" s="502"/>
      <c r="PAM31" s="502"/>
      <c r="PAN31" s="502"/>
      <c r="PAO31" s="502"/>
      <c r="PAP31" s="502"/>
      <c r="PAQ31" s="502"/>
      <c r="PAR31" s="502"/>
      <c r="PAS31" s="502"/>
      <c r="PAT31" s="502"/>
      <c r="PAU31" s="502"/>
      <c r="PAV31" s="502"/>
      <c r="PAW31" s="502"/>
      <c r="PAX31" s="502"/>
      <c r="PAY31" s="502"/>
      <c r="PAZ31" s="502"/>
      <c r="PBA31" s="502"/>
      <c r="PBB31" s="502"/>
      <c r="PBC31" s="502"/>
      <c r="PBD31" s="502"/>
      <c r="PBE31" s="502"/>
      <c r="PBF31" s="502"/>
      <c r="PBG31" s="502"/>
      <c r="PBH31" s="502"/>
      <c r="PBI31" s="502"/>
      <c r="PBJ31" s="502"/>
      <c r="PBK31" s="502"/>
      <c r="PBL31" s="502"/>
      <c r="PBM31" s="502"/>
      <c r="PBN31" s="502"/>
      <c r="PBO31" s="502"/>
      <c r="PBP31" s="502"/>
      <c r="PBQ31" s="502"/>
      <c r="PBR31" s="502"/>
      <c r="PBS31" s="502"/>
      <c r="PBT31" s="502"/>
      <c r="PBU31" s="502"/>
      <c r="PBV31" s="502"/>
      <c r="PBW31" s="502"/>
      <c r="PBX31" s="502"/>
      <c r="PBY31" s="502"/>
      <c r="PBZ31" s="502"/>
      <c r="PCA31" s="502"/>
      <c r="PCB31" s="502"/>
      <c r="PCC31" s="502"/>
      <c r="PCD31" s="502"/>
      <c r="PCE31" s="502"/>
      <c r="PCF31" s="502"/>
      <c r="PCG31" s="502"/>
      <c r="PCH31" s="502"/>
      <c r="PCI31" s="502"/>
      <c r="PCJ31" s="502"/>
      <c r="PCK31" s="502"/>
      <c r="PCL31" s="502"/>
      <c r="PCM31" s="502"/>
      <c r="PCN31" s="502"/>
      <c r="PCO31" s="502"/>
      <c r="PCP31" s="502"/>
      <c r="PCQ31" s="502"/>
      <c r="PCR31" s="502"/>
      <c r="PCS31" s="502"/>
      <c r="PCT31" s="502"/>
      <c r="PCU31" s="502"/>
      <c r="PCV31" s="502"/>
      <c r="PCW31" s="502"/>
      <c r="PCX31" s="502"/>
      <c r="PCY31" s="502"/>
      <c r="PCZ31" s="502"/>
      <c r="PDA31" s="502"/>
      <c r="PDB31" s="502"/>
      <c r="PDC31" s="502"/>
      <c r="PDD31" s="502"/>
      <c r="PDE31" s="502"/>
      <c r="PDF31" s="502"/>
      <c r="PDG31" s="502"/>
      <c r="PDH31" s="502"/>
      <c r="PDI31" s="502"/>
      <c r="PDJ31" s="502"/>
      <c r="PDK31" s="502"/>
      <c r="PDL31" s="502"/>
      <c r="PDM31" s="502"/>
      <c r="PDN31" s="502"/>
      <c r="PDO31" s="502"/>
      <c r="PDP31" s="502"/>
      <c r="PDQ31" s="502"/>
      <c r="PDR31" s="502"/>
      <c r="PDS31" s="502"/>
      <c r="PDT31" s="502"/>
      <c r="PDU31" s="502"/>
      <c r="PDV31" s="502"/>
      <c r="PDW31" s="502"/>
      <c r="PDX31" s="502"/>
      <c r="PDY31" s="502"/>
      <c r="PDZ31" s="502"/>
      <c r="PEA31" s="502"/>
      <c r="PEB31" s="502"/>
      <c r="PEC31" s="502"/>
      <c r="PED31" s="502"/>
      <c r="PEE31" s="502"/>
      <c r="PEF31" s="502"/>
      <c r="PEG31" s="502"/>
      <c r="PEH31" s="502"/>
      <c r="PEI31" s="502"/>
      <c r="PEJ31" s="502"/>
      <c r="PEK31" s="502"/>
      <c r="PEL31" s="502"/>
      <c r="PEM31" s="502"/>
      <c r="PEN31" s="502"/>
      <c r="PEO31" s="502"/>
      <c r="PEP31" s="502"/>
      <c r="PEQ31" s="502"/>
      <c r="PER31" s="502"/>
      <c r="PES31" s="502"/>
      <c r="PET31" s="502"/>
      <c r="PEU31" s="502"/>
      <c r="PEV31" s="502"/>
      <c r="PEW31" s="502"/>
      <c r="PEX31" s="502"/>
      <c r="PEY31" s="502"/>
      <c r="PEZ31" s="502"/>
      <c r="PFA31" s="502"/>
      <c r="PFB31" s="502"/>
      <c r="PFC31" s="502"/>
      <c r="PFD31" s="502"/>
      <c r="PFE31" s="502"/>
      <c r="PFF31" s="502"/>
      <c r="PFG31" s="502"/>
      <c r="PFH31" s="502"/>
      <c r="PFI31" s="502"/>
      <c r="PFJ31" s="502"/>
      <c r="PFK31" s="502"/>
      <c r="PFL31" s="502"/>
      <c r="PFM31" s="502"/>
      <c r="PFN31" s="502"/>
      <c r="PFO31" s="502"/>
      <c r="PFP31" s="502"/>
      <c r="PFQ31" s="502"/>
      <c r="PFR31" s="502"/>
      <c r="PFS31" s="502"/>
      <c r="PFT31" s="502"/>
      <c r="PFU31" s="502"/>
      <c r="PFV31" s="502"/>
      <c r="PFW31" s="502"/>
      <c r="PFX31" s="502"/>
      <c r="PFY31" s="502"/>
      <c r="PFZ31" s="502"/>
      <c r="PGA31" s="502"/>
      <c r="PGB31" s="502"/>
      <c r="PGC31" s="502"/>
      <c r="PGD31" s="502"/>
      <c r="PGE31" s="502"/>
      <c r="PGF31" s="502"/>
      <c r="PGG31" s="502"/>
      <c r="PGH31" s="502"/>
      <c r="PGI31" s="502"/>
      <c r="PGJ31" s="502"/>
      <c r="PGK31" s="502"/>
      <c r="PGL31" s="502"/>
      <c r="PGM31" s="502"/>
      <c r="PGN31" s="502"/>
      <c r="PGO31" s="502"/>
      <c r="PGP31" s="502"/>
      <c r="PGQ31" s="502"/>
      <c r="PGR31" s="502"/>
      <c r="PGS31" s="502"/>
      <c r="PGT31" s="502"/>
      <c r="PGU31" s="502"/>
      <c r="PGV31" s="502"/>
      <c r="PGW31" s="502"/>
      <c r="PGX31" s="502"/>
      <c r="PGY31" s="502"/>
      <c r="PGZ31" s="502"/>
      <c r="PHA31" s="502"/>
      <c r="PHB31" s="502"/>
      <c r="PHC31" s="502"/>
      <c r="PHD31" s="502"/>
      <c r="PHE31" s="502"/>
      <c r="PHF31" s="502"/>
      <c r="PHG31" s="502"/>
      <c r="PHH31" s="502"/>
      <c r="PHI31" s="502"/>
      <c r="PHJ31" s="502"/>
      <c r="PHK31" s="502"/>
      <c r="PHL31" s="502"/>
      <c r="PHM31" s="502"/>
      <c r="PHN31" s="502"/>
      <c r="PHO31" s="502"/>
      <c r="PHP31" s="502"/>
      <c r="PHQ31" s="502"/>
      <c r="PHR31" s="502"/>
      <c r="PHS31" s="502"/>
      <c r="PHT31" s="502"/>
      <c r="PHU31" s="502"/>
      <c r="PHV31" s="502"/>
      <c r="PHW31" s="502"/>
      <c r="PHX31" s="502"/>
      <c r="PHY31" s="502"/>
      <c r="PHZ31" s="502"/>
      <c r="PIA31" s="502"/>
      <c r="PIB31" s="502"/>
      <c r="PIC31" s="502"/>
      <c r="PID31" s="502"/>
      <c r="PIE31" s="502"/>
      <c r="PIF31" s="502"/>
      <c r="PIG31" s="502"/>
      <c r="PIH31" s="502"/>
      <c r="PII31" s="502"/>
      <c r="PIJ31" s="502"/>
      <c r="PIK31" s="502"/>
      <c r="PIL31" s="502"/>
      <c r="PIM31" s="502"/>
      <c r="PIN31" s="502"/>
      <c r="PIO31" s="502"/>
      <c r="PIP31" s="502"/>
      <c r="PIQ31" s="502"/>
      <c r="PIR31" s="502"/>
      <c r="PIS31" s="502"/>
      <c r="PIT31" s="502"/>
      <c r="PIU31" s="502"/>
      <c r="PIV31" s="502"/>
      <c r="PIW31" s="502"/>
      <c r="PIX31" s="502"/>
      <c r="PIY31" s="502"/>
      <c r="PIZ31" s="502"/>
      <c r="PJA31" s="502"/>
      <c r="PJB31" s="502"/>
      <c r="PJC31" s="502"/>
      <c r="PJD31" s="502"/>
      <c r="PJE31" s="502"/>
      <c r="PJF31" s="502"/>
      <c r="PJG31" s="502"/>
      <c r="PJH31" s="502"/>
      <c r="PJI31" s="502"/>
      <c r="PJJ31" s="502"/>
      <c r="PJK31" s="502"/>
      <c r="PJL31" s="502"/>
      <c r="PJM31" s="502"/>
      <c r="PJN31" s="502"/>
      <c r="PJO31" s="502"/>
      <c r="PJP31" s="502"/>
      <c r="PJQ31" s="502"/>
      <c r="PJR31" s="502"/>
      <c r="PJS31" s="502"/>
      <c r="PJT31" s="502"/>
      <c r="PJU31" s="502"/>
      <c r="PJV31" s="502"/>
      <c r="PJW31" s="502"/>
      <c r="PJX31" s="502"/>
      <c r="PJY31" s="502"/>
      <c r="PJZ31" s="502"/>
      <c r="PKA31" s="502"/>
      <c r="PKB31" s="502"/>
      <c r="PKC31" s="502"/>
      <c r="PKD31" s="502"/>
      <c r="PKE31" s="502"/>
      <c r="PKF31" s="502"/>
      <c r="PKG31" s="502"/>
      <c r="PKH31" s="502"/>
      <c r="PKI31" s="502"/>
      <c r="PKJ31" s="502"/>
      <c r="PKK31" s="502"/>
      <c r="PKL31" s="502"/>
      <c r="PKM31" s="502"/>
      <c r="PKN31" s="502"/>
      <c r="PKO31" s="502"/>
      <c r="PKP31" s="502"/>
      <c r="PKQ31" s="502"/>
      <c r="PKR31" s="502"/>
      <c r="PKS31" s="502"/>
      <c r="PKT31" s="502"/>
      <c r="PKU31" s="502"/>
      <c r="PKV31" s="502"/>
      <c r="PKW31" s="502"/>
      <c r="PKX31" s="502"/>
      <c r="PKY31" s="502"/>
      <c r="PKZ31" s="502"/>
      <c r="PLA31" s="502"/>
      <c r="PLB31" s="502"/>
      <c r="PLC31" s="502"/>
      <c r="PLD31" s="502"/>
      <c r="PLE31" s="502"/>
      <c r="PLF31" s="502"/>
      <c r="PLG31" s="502"/>
      <c r="PLH31" s="502"/>
      <c r="PLI31" s="502"/>
      <c r="PLJ31" s="502"/>
      <c r="PLK31" s="502"/>
      <c r="PLL31" s="502"/>
      <c r="PLM31" s="502"/>
      <c r="PLN31" s="502"/>
      <c r="PLO31" s="502"/>
      <c r="PLP31" s="502"/>
      <c r="PLQ31" s="502"/>
      <c r="PLR31" s="502"/>
      <c r="PLS31" s="502"/>
      <c r="PLT31" s="502"/>
      <c r="PLU31" s="502"/>
      <c r="PLV31" s="502"/>
      <c r="PLW31" s="502"/>
      <c r="PLX31" s="502"/>
      <c r="PLY31" s="502"/>
      <c r="PLZ31" s="502"/>
      <c r="PMA31" s="502"/>
      <c r="PMB31" s="502"/>
      <c r="PMC31" s="502"/>
      <c r="PMD31" s="502"/>
      <c r="PME31" s="502"/>
      <c r="PMF31" s="502"/>
      <c r="PMG31" s="502"/>
      <c r="PMH31" s="502"/>
      <c r="PMI31" s="502"/>
      <c r="PMJ31" s="502"/>
      <c r="PMK31" s="502"/>
      <c r="PML31" s="502"/>
      <c r="PMM31" s="502"/>
      <c r="PMN31" s="502"/>
      <c r="PMO31" s="502"/>
      <c r="PMP31" s="502"/>
      <c r="PMQ31" s="502"/>
      <c r="PMR31" s="502"/>
      <c r="PMS31" s="502"/>
      <c r="PMT31" s="502"/>
      <c r="PMU31" s="502"/>
      <c r="PMV31" s="502"/>
      <c r="PMW31" s="502"/>
      <c r="PMX31" s="502"/>
      <c r="PMY31" s="502"/>
      <c r="PMZ31" s="502"/>
      <c r="PNA31" s="502"/>
      <c r="PNB31" s="502"/>
      <c r="PNC31" s="502"/>
      <c r="PND31" s="502"/>
      <c r="PNE31" s="502"/>
      <c r="PNF31" s="502"/>
      <c r="PNG31" s="502"/>
      <c r="PNH31" s="502"/>
      <c r="PNI31" s="502"/>
      <c r="PNJ31" s="502"/>
      <c r="PNK31" s="502"/>
      <c r="PNL31" s="502"/>
      <c r="PNM31" s="502"/>
      <c r="PNN31" s="502"/>
      <c r="PNO31" s="502"/>
      <c r="PNP31" s="502"/>
      <c r="PNQ31" s="502"/>
      <c r="PNR31" s="502"/>
      <c r="PNS31" s="502"/>
      <c r="PNT31" s="502"/>
      <c r="PNU31" s="502"/>
      <c r="PNV31" s="502"/>
      <c r="PNW31" s="502"/>
      <c r="PNX31" s="502"/>
      <c r="PNY31" s="502"/>
      <c r="PNZ31" s="502"/>
      <c r="POA31" s="502"/>
      <c r="POB31" s="502"/>
      <c r="POC31" s="502"/>
      <c r="POD31" s="502"/>
      <c r="POE31" s="502"/>
      <c r="POF31" s="502"/>
      <c r="POG31" s="502"/>
      <c r="POH31" s="502"/>
      <c r="POI31" s="502"/>
      <c r="POJ31" s="502"/>
      <c r="POK31" s="502"/>
      <c r="POL31" s="502"/>
      <c r="POM31" s="502"/>
      <c r="PON31" s="502"/>
      <c r="POO31" s="502"/>
      <c r="POP31" s="502"/>
      <c r="POQ31" s="502"/>
      <c r="POR31" s="502"/>
      <c r="POS31" s="502"/>
      <c r="POT31" s="502"/>
      <c r="POU31" s="502"/>
      <c r="POV31" s="502"/>
      <c r="POW31" s="502"/>
      <c r="POX31" s="502"/>
      <c r="POY31" s="502"/>
      <c r="POZ31" s="502"/>
      <c r="PPA31" s="502"/>
      <c r="PPB31" s="502"/>
      <c r="PPC31" s="502"/>
      <c r="PPD31" s="502"/>
      <c r="PPE31" s="502"/>
      <c r="PPF31" s="502"/>
      <c r="PPG31" s="502"/>
      <c r="PPH31" s="502"/>
      <c r="PPI31" s="502"/>
      <c r="PPJ31" s="502"/>
      <c r="PPK31" s="502"/>
      <c r="PPL31" s="502"/>
      <c r="PPM31" s="502"/>
      <c r="PPN31" s="502"/>
      <c r="PPO31" s="502"/>
      <c r="PPP31" s="502"/>
      <c r="PPQ31" s="502"/>
      <c r="PPR31" s="502"/>
      <c r="PPS31" s="502"/>
      <c r="PPT31" s="502"/>
      <c r="PPU31" s="502"/>
      <c r="PPV31" s="502"/>
      <c r="PPW31" s="502"/>
      <c r="PPX31" s="502"/>
      <c r="PPY31" s="502"/>
      <c r="PPZ31" s="502"/>
      <c r="PQA31" s="502"/>
      <c r="PQB31" s="502"/>
      <c r="PQC31" s="502"/>
      <c r="PQD31" s="502"/>
      <c r="PQE31" s="502"/>
      <c r="PQF31" s="502"/>
      <c r="PQG31" s="502"/>
      <c r="PQH31" s="502"/>
      <c r="PQI31" s="502"/>
      <c r="PQJ31" s="502"/>
      <c r="PQK31" s="502"/>
      <c r="PQL31" s="502"/>
      <c r="PQM31" s="502"/>
      <c r="PQN31" s="502"/>
      <c r="PQO31" s="502"/>
      <c r="PQP31" s="502"/>
      <c r="PQQ31" s="502"/>
      <c r="PQR31" s="502"/>
      <c r="PQS31" s="502"/>
      <c r="PQT31" s="502"/>
      <c r="PQU31" s="502"/>
      <c r="PQV31" s="502"/>
      <c r="PQW31" s="502"/>
      <c r="PQX31" s="502"/>
      <c r="PQY31" s="502"/>
      <c r="PQZ31" s="502"/>
      <c r="PRA31" s="502"/>
      <c r="PRB31" s="502"/>
      <c r="PRC31" s="502"/>
      <c r="PRD31" s="502"/>
      <c r="PRE31" s="502"/>
      <c r="PRF31" s="502"/>
      <c r="PRG31" s="502"/>
      <c r="PRH31" s="502"/>
      <c r="PRI31" s="502"/>
      <c r="PRJ31" s="502"/>
      <c r="PRK31" s="502"/>
      <c r="PRL31" s="502"/>
      <c r="PRM31" s="502"/>
      <c r="PRN31" s="502"/>
      <c r="PRO31" s="502"/>
      <c r="PRP31" s="502"/>
      <c r="PRQ31" s="502"/>
      <c r="PRR31" s="502"/>
      <c r="PRS31" s="502"/>
      <c r="PRT31" s="502"/>
      <c r="PRU31" s="502"/>
      <c r="PRV31" s="502"/>
      <c r="PRW31" s="502"/>
      <c r="PRX31" s="502"/>
      <c r="PRY31" s="502"/>
      <c r="PRZ31" s="502"/>
      <c r="PSA31" s="502"/>
      <c r="PSB31" s="502"/>
      <c r="PSC31" s="502"/>
      <c r="PSD31" s="502"/>
      <c r="PSE31" s="502"/>
      <c r="PSF31" s="502"/>
      <c r="PSG31" s="502"/>
      <c r="PSH31" s="502"/>
      <c r="PSI31" s="502"/>
      <c r="PSJ31" s="502"/>
      <c r="PSK31" s="502"/>
      <c r="PSL31" s="502"/>
      <c r="PSM31" s="502"/>
      <c r="PSN31" s="502"/>
      <c r="PSO31" s="502"/>
      <c r="PSP31" s="502"/>
      <c r="PSQ31" s="502"/>
      <c r="PSR31" s="502"/>
      <c r="PSS31" s="502"/>
      <c r="PST31" s="502"/>
      <c r="PSU31" s="502"/>
      <c r="PSV31" s="502"/>
      <c r="PSW31" s="502"/>
      <c r="PSX31" s="502"/>
      <c r="PSY31" s="502"/>
      <c r="PSZ31" s="502"/>
      <c r="PTA31" s="502"/>
      <c r="PTB31" s="502"/>
      <c r="PTC31" s="502"/>
      <c r="PTD31" s="502"/>
      <c r="PTE31" s="502"/>
      <c r="PTF31" s="502"/>
      <c r="PTG31" s="502"/>
      <c r="PTH31" s="502"/>
      <c r="PTI31" s="502"/>
      <c r="PTJ31" s="502"/>
      <c r="PTK31" s="502"/>
      <c r="PTL31" s="502"/>
      <c r="PTM31" s="502"/>
      <c r="PTN31" s="502"/>
      <c r="PTO31" s="502"/>
      <c r="PTP31" s="502"/>
      <c r="PTQ31" s="502"/>
      <c r="PTR31" s="502"/>
      <c r="PTS31" s="502"/>
      <c r="PTT31" s="502"/>
      <c r="PTU31" s="502"/>
      <c r="PTV31" s="502"/>
      <c r="PTW31" s="502"/>
      <c r="PTX31" s="502"/>
      <c r="PTY31" s="502"/>
      <c r="PTZ31" s="502"/>
      <c r="PUA31" s="502"/>
      <c r="PUB31" s="502"/>
      <c r="PUC31" s="502"/>
      <c r="PUD31" s="502"/>
      <c r="PUE31" s="502"/>
      <c r="PUF31" s="502"/>
      <c r="PUG31" s="502"/>
      <c r="PUH31" s="502"/>
      <c r="PUI31" s="502"/>
      <c r="PUJ31" s="502"/>
      <c r="PUK31" s="502"/>
      <c r="PUL31" s="502"/>
      <c r="PUM31" s="502"/>
      <c r="PUN31" s="502"/>
      <c r="PUO31" s="502"/>
      <c r="PUP31" s="502"/>
      <c r="PUQ31" s="502"/>
      <c r="PUR31" s="502"/>
      <c r="PUS31" s="502"/>
      <c r="PUT31" s="502"/>
      <c r="PUU31" s="502"/>
      <c r="PUV31" s="502"/>
      <c r="PUW31" s="502"/>
      <c r="PUX31" s="502"/>
      <c r="PUY31" s="502"/>
      <c r="PUZ31" s="502"/>
      <c r="PVA31" s="502"/>
      <c r="PVB31" s="502"/>
      <c r="PVC31" s="502"/>
      <c r="PVD31" s="502"/>
      <c r="PVE31" s="502"/>
      <c r="PVF31" s="502"/>
      <c r="PVG31" s="502"/>
      <c r="PVH31" s="502"/>
      <c r="PVI31" s="502"/>
      <c r="PVJ31" s="502"/>
      <c r="PVK31" s="502"/>
      <c r="PVL31" s="502"/>
      <c r="PVM31" s="502"/>
      <c r="PVN31" s="502"/>
      <c r="PVO31" s="502"/>
      <c r="PVP31" s="502"/>
      <c r="PVQ31" s="502"/>
      <c r="PVR31" s="502"/>
      <c r="PVS31" s="502"/>
      <c r="PVT31" s="502"/>
      <c r="PVU31" s="502"/>
      <c r="PVV31" s="502"/>
      <c r="PVW31" s="502"/>
      <c r="PVX31" s="502"/>
      <c r="PVY31" s="502"/>
      <c r="PVZ31" s="502"/>
      <c r="PWA31" s="502"/>
      <c r="PWB31" s="502"/>
      <c r="PWC31" s="502"/>
      <c r="PWD31" s="502"/>
      <c r="PWE31" s="502"/>
      <c r="PWF31" s="502"/>
      <c r="PWG31" s="502"/>
      <c r="PWH31" s="502"/>
      <c r="PWI31" s="502"/>
      <c r="PWJ31" s="502"/>
      <c r="PWK31" s="502"/>
      <c r="PWL31" s="502"/>
      <c r="PWM31" s="502"/>
      <c r="PWN31" s="502"/>
      <c r="PWO31" s="502"/>
      <c r="PWP31" s="502"/>
      <c r="PWQ31" s="502"/>
      <c r="PWR31" s="502"/>
      <c r="PWS31" s="502"/>
      <c r="PWT31" s="502"/>
      <c r="PWU31" s="502"/>
      <c r="PWV31" s="502"/>
      <c r="PWW31" s="502"/>
      <c r="PWX31" s="502"/>
      <c r="PWY31" s="502"/>
      <c r="PWZ31" s="502"/>
      <c r="PXA31" s="502"/>
      <c r="PXB31" s="502"/>
      <c r="PXC31" s="502"/>
      <c r="PXD31" s="502"/>
      <c r="PXE31" s="502"/>
      <c r="PXF31" s="502"/>
      <c r="PXG31" s="502"/>
      <c r="PXH31" s="502"/>
      <c r="PXI31" s="502"/>
      <c r="PXJ31" s="502"/>
      <c r="PXK31" s="502"/>
      <c r="PXL31" s="502"/>
      <c r="PXM31" s="502"/>
      <c r="PXN31" s="502"/>
      <c r="PXO31" s="502"/>
      <c r="PXP31" s="502"/>
      <c r="PXQ31" s="502"/>
      <c r="PXR31" s="502"/>
      <c r="PXS31" s="502"/>
      <c r="PXT31" s="502"/>
      <c r="PXU31" s="502"/>
      <c r="PXV31" s="502"/>
      <c r="PXW31" s="502"/>
      <c r="PXX31" s="502"/>
      <c r="PXY31" s="502"/>
      <c r="PXZ31" s="502"/>
      <c r="PYA31" s="502"/>
      <c r="PYB31" s="502"/>
      <c r="PYC31" s="502"/>
      <c r="PYD31" s="502"/>
      <c r="PYE31" s="502"/>
      <c r="PYF31" s="502"/>
      <c r="PYG31" s="502"/>
      <c r="PYH31" s="502"/>
      <c r="PYI31" s="502"/>
      <c r="PYJ31" s="502"/>
      <c r="PYK31" s="502"/>
      <c r="PYL31" s="502"/>
      <c r="PYM31" s="502"/>
      <c r="PYN31" s="502"/>
      <c r="PYO31" s="502"/>
      <c r="PYP31" s="502"/>
      <c r="PYQ31" s="502"/>
      <c r="PYR31" s="502"/>
      <c r="PYS31" s="502"/>
      <c r="PYT31" s="502"/>
      <c r="PYU31" s="502"/>
      <c r="PYV31" s="502"/>
      <c r="PYW31" s="502"/>
      <c r="PYX31" s="502"/>
      <c r="PYY31" s="502"/>
      <c r="PYZ31" s="502"/>
      <c r="PZA31" s="502"/>
      <c r="PZB31" s="502"/>
      <c r="PZC31" s="502"/>
      <c r="PZD31" s="502"/>
      <c r="PZE31" s="502"/>
      <c r="PZF31" s="502"/>
      <c r="PZG31" s="502"/>
      <c r="PZH31" s="502"/>
      <c r="PZI31" s="502"/>
      <c r="PZJ31" s="502"/>
      <c r="PZK31" s="502"/>
      <c r="PZL31" s="502"/>
      <c r="PZM31" s="502"/>
      <c r="PZN31" s="502"/>
      <c r="PZO31" s="502"/>
      <c r="PZP31" s="502"/>
      <c r="PZQ31" s="502"/>
      <c r="PZR31" s="502"/>
      <c r="PZS31" s="502"/>
      <c r="PZT31" s="502"/>
      <c r="PZU31" s="502"/>
      <c r="PZV31" s="502"/>
      <c r="PZW31" s="502"/>
      <c r="PZX31" s="502"/>
      <c r="PZY31" s="502"/>
      <c r="PZZ31" s="502"/>
      <c r="QAA31" s="502"/>
      <c r="QAB31" s="502"/>
      <c r="QAC31" s="502"/>
      <c r="QAD31" s="502"/>
      <c r="QAE31" s="502"/>
      <c r="QAF31" s="502"/>
      <c r="QAG31" s="502"/>
      <c r="QAH31" s="502"/>
      <c r="QAI31" s="502"/>
      <c r="QAJ31" s="502"/>
      <c r="QAK31" s="502"/>
      <c r="QAL31" s="502"/>
      <c r="QAM31" s="502"/>
      <c r="QAN31" s="502"/>
      <c r="QAO31" s="502"/>
      <c r="QAP31" s="502"/>
      <c r="QAQ31" s="502"/>
      <c r="QAR31" s="502"/>
      <c r="QAS31" s="502"/>
      <c r="QAT31" s="502"/>
      <c r="QAU31" s="502"/>
      <c r="QAV31" s="502"/>
      <c r="QAW31" s="502"/>
      <c r="QAX31" s="502"/>
      <c r="QAY31" s="502"/>
      <c r="QAZ31" s="502"/>
      <c r="QBA31" s="502"/>
      <c r="QBB31" s="502"/>
      <c r="QBC31" s="502"/>
      <c r="QBD31" s="502"/>
      <c r="QBE31" s="502"/>
      <c r="QBF31" s="502"/>
      <c r="QBG31" s="502"/>
      <c r="QBH31" s="502"/>
      <c r="QBI31" s="502"/>
      <c r="QBJ31" s="502"/>
      <c r="QBK31" s="502"/>
      <c r="QBL31" s="502"/>
      <c r="QBM31" s="502"/>
      <c r="QBN31" s="502"/>
      <c r="QBO31" s="502"/>
      <c r="QBP31" s="502"/>
      <c r="QBQ31" s="502"/>
      <c r="QBR31" s="502"/>
      <c r="QBS31" s="502"/>
      <c r="QBT31" s="502"/>
      <c r="QBU31" s="502"/>
      <c r="QBV31" s="502"/>
      <c r="QBW31" s="502"/>
      <c r="QBX31" s="502"/>
      <c r="QBY31" s="502"/>
      <c r="QBZ31" s="502"/>
      <c r="QCA31" s="502"/>
      <c r="QCB31" s="502"/>
      <c r="QCC31" s="502"/>
      <c r="QCD31" s="502"/>
      <c r="QCE31" s="502"/>
      <c r="QCF31" s="502"/>
      <c r="QCG31" s="502"/>
      <c r="QCH31" s="502"/>
      <c r="QCI31" s="502"/>
      <c r="QCJ31" s="502"/>
      <c r="QCK31" s="502"/>
      <c r="QCL31" s="502"/>
      <c r="QCM31" s="502"/>
      <c r="QCN31" s="502"/>
      <c r="QCO31" s="502"/>
      <c r="QCP31" s="502"/>
      <c r="QCQ31" s="502"/>
      <c r="QCR31" s="502"/>
      <c r="QCS31" s="502"/>
      <c r="QCT31" s="502"/>
      <c r="QCU31" s="502"/>
      <c r="QCV31" s="502"/>
      <c r="QCW31" s="502"/>
      <c r="QCX31" s="502"/>
      <c r="QCY31" s="502"/>
      <c r="QCZ31" s="502"/>
      <c r="QDA31" s="502"/>
      <c r="QDB31" s="502"/>
      <c r="QDC31" s="502"/>
      <c r="QDD31" s="502"/>
      <c r="QDE31" s="502"/>
      <c r="QDF31" s="502"/>
      <c r="QDG31" s="502"/>
      <c r="QDH31" s="502"/>
      <c r="QDI31" s="502"/>
      <c r="QDJ31" s="502"/>
      <c r="QDK31" s="502"/>
      <c r="QDL31" s="502"/>
      <c r="QDM31" s="502"/>
      <c r="QDN31" s="502"/>
      <c r="QDO31" s="502"/>
      <c r="QDP31" s="502"/>
      <c r="QDQ31" s="502"/>
      <c r="QDR31" s="502"/>
      <c r="QDS31" s="502"/>
      <c r="QDT31" s="502"/>
      <c r="QDU31" s="502"/>
      <c r="QDV31" s="502"/>
      <c r="QDW31" s="502"/>
      <c r="QDX31" s="502"/>
      <c r="QDY31" s="502"/>
      <c r="QDZ31" s="502"/>
      <c r="QEA31" s="502"/>
      <c r="QEB31" s="502"/>
      <c r="QEC31" s="502"/>
      <c r="QED31" s="502"/>
      <c r="QEE31" s="502"/>
      <c r="QEF31" s="502"/>
      <c r="QEG31" s="502"/>
      <c r="QEH31" s="502"/>
      <c r="QEI31" s="502"/>
      <c r="QEJ31" s="502"/>
      <c r="QEK31" s="502"/>
      <c r="QEL31" s="502"/>
      <c r="QEM31" s="502"/>
      <c r="QEN31" s="502"/>
      <c r="QEO31" s="502"/>
      <c r="QEP31" s="502"/>
      <c r="QEQ31" s="502"/>
      <c r="QER31" s="502"/>
      <c r="QES31" s="502"/>
      <c r="QET31" s="502"/>
      <c r="QEU31" s="502"/>
      <c r="QEV31" s="502"/>
      <c r="QEW31" s="502"/>
      <c r="QEX31" s="502"/>
      <c r="QEY31" s="502"/>
      <c r="QEZ31" s="502"/>
      <c r="QFA31" s="502"/>
      <c r="QFB31" s="502"/>
      <c r="QFC31" s="502"/>
      <c r="QFD31" s="502"/>
      <c r="QFE31" s="502"/>
      <c r="QFF31" s="502"/>
      <c r="QFG31" s="502"/>
      <c r="QFH31" s="502"/>
      <c r="QFI31" s="502"/>
      <c r="QFJ31" s="502"/>
      <c r="QFK31" s="502"/>
      <c r="QFL31" s="502"/>
      <c r="QFM31" s="502"/>
      <c r="QFN31" s="502"/>
      <c r="QFO31" s="502"/>
      <c r="QFP31" s="502"/>
      <c r="QFQ31" s="502"/>
      <c r="QFR31" s="502"/>
      <c r="QFS31" s="502"/>
      <c r="QFT31" s="502"/>
      <c r="QFU31" s="502"/>
      <c r="QFV31" s="502"/>
      <c r="QFW31" s="502"/>
      <c r="QFX31" s="502"/>
      <c r="QFY31" s="502"/>
      <c r="QFZ31" s="502"/>
      <c r="QGA31" s="502"/>
      <c r="QGB31" s="502"/>
      <c r="QGC31" s="502"/>
      <c r="QGD31" s="502"/>
      <c r="QGE31" s="502"/>
      <c r="QGF31" s="502"/>
      <c r="QGG31" s="502"/>
      <c r="QGH31" s="502"/>
      <c r="QGI31" s="502"/>
      <c r="QGJ31" s="502"/>
      <c r="QGK31" s="502"/>
      <c r="QGL31" s="502"/>
      <c r="QGM31" s="502"/>
      <c r="QGN31" s="502"/>
      <c r="QGO31" s="502"/>
      <c r="QGP31" s="502"/>
      <c r="QGQ31" s="502"/>
      <c r="QGR31" s="502"/>
      <c r="QGS31" s="502"/>
      <c r="QGT31" s="502"/>
      <c r="QGU31" s="502"/>
      <c r="QGV31" s="502"/>
      <c r="QGW31" s="502"/>
      <c r="QGX31" s="502"/>
      <c r="QGY31" s="502"/>
      <c r="QGZ31" s="502"/>
      <c r="QHA31" s="502"/>
      <c r="QHB31" s="502"/>
      <c r="QHC31" s="502"/>
      <c r="QHD31" s="502"/>
      <c r="QHE31" s="502"/>
      <c r="QHF31" s="502"/>
      <c r="QHG31" s="502"/>
      <c r="QHH31" s="502"/>
      <c r="QHI31" s="502"/>
      <c r="QHJ31" s="502"/>
      <c r="QHK31" s="502"/>
      <c r="QHL31" s="502"/>
      <c r="QHM31" s="502"/>
      <c r="QHN31" s="502"/>
      <c r="QHO31" s="502"/>
      <c r="QHP31" s="502"/>
      <c r="QHQ31" s="502"/>
      <c r="QHR31" s="502"/>
      <c r="QHS31" s="502"/>
      <c r="QHT31" s="502"/>
      <c r="QHU31" s="502"/>
      <c r="QHV31" s="502"/>
      <c r="QHW31" s="502"/>
      <c r="QHX31" s="502"/>
      <c r="QHY31" s="502"/>
      <c r="QHZ31" s="502"/>
      <c r="QIA31" s="502"/>
      <c r="QIB31" s="502"/>
      <c r="QIC31" s="502"/>
      <c r="QID31" s="502"/>
      <c r="QIE31" s="502"/>
      <c r="QIF31" s="502"/>
      <c r="QIG31" s="502"/>
      <c r="QIH31" s="502"/>
      <c r="QII31" s="502"/>
      <c r="QIJ31" s="502"/>
      <c r="QIK31" s="502"/>
      <c r="QIL31" s="502"/>
      <c r="QIM31" s="502"/>
      <c r="QIN31" s="502"/>
      <c r="QIO31" s="502"/>
      <c r="QIP31" s="502"/>
      <c r="QIQ31" s="502"/>
      <c r="QIR31" s="502"/>
      <c r="QIS31" s="502"/>
      <c r="QIT31" s="502"/>
      <c r="QIU31" s="502"/>
      <c r="QIV31" s="502"/>
      <c r="QIW31" s="502"/>
      <c r="QIX31" s="502"/>
      <c r="QIY31" s="502"/>
      <c r="QIZ31" s="502"/>
      <c r="QJA31" s="502"/>
      <c r="QJB31" s="502"/>
      <c r="QJC31" s="502"/>
      <c r="QJD31" s="502"/>
      <c r="QJE31" s="502"/>
      <c r="QJF31" s="502"/>
      <c r="QJG31" s="502"/>
      <c r="QJH31" s="502"/>
      <c r="QJI31" s="502"/>
      <c r="QJJ31" s="502"/>
      <c r="QJK31" s="502"/>
      <c r="QJL31" s="502"/>
      <c r="QJM31" s="502"/>
      <c r="QJN31" s="502"/>
      <c r="QJO31" s="502"/>
      <c r="QJP31" s="502"/>
      <c r="QJQ31" s="502"/>
      <c r="QJR31" s="502"/>
      <c r="QJS31" s="502"/>
      <c r="QJT31" s="502"/>
      <c r="QJU31" s="502"/>
      <c r="QJV31" s="502"/>
      <c r="QJW31" s="502"/>
      <c r="QJX31" s="502"/>
      <c r="QJY31" s="502"/>
      <c r="QJZ31" s="502"/>
      <c r="QKA31" s="502"/>
      <c r="QKB31" s="502"/>
      <c r="QKC31" s="502"/>
      <c r="QKD31" s="502"/>
      <c r="QKE31" s="502"/>
      <c r="QKF31" s="502"/>
      <c r="QKG31" s="502"/>
      <c r="QKH31" s="502"/>
      <c r="QKI31" s="502"/>
      <c r="QKJ31" s="502"/>
      <c r="QKK31" s="502"/>
      <c r="QKL31" s="502"/>
      <c r="QKM31" s="502"/>
      <c r="QKN31" s="502"/>
      <c r="QKO31" s="502"/>
      <c r="QKP31" s="502"/>
      <c r="QKQ31" s="502"/>
      <c r="QKR31" s="502"/>
      <c r="QKS31" s="502"/>
      <c r="QKT31" s="502"/>
      <c r="QKU31" s="502"/>
      <c r="QKV31" s="502"/>
      <c r="QKW31" s="502"/>
      <c r="QKX31" s="502"/>
      <c r="QKY31" s="502"/>
      <c r="QKZ31" s="502"/>
      <c r="QLA31" s="502"/>
      <c r="QLB31" s="502"/>
      <c r="QLC31" s="502"/>
      <c r="QLD31" s="502"/>
      <c r="QLE31" s="502"/>
      <c r="QLF31" s="502"/>
      <c r="QLG31" s="502"/>
      <c r="QLH31" s="502"/>
      <c r="QLI31" s="502"/>
      <c r="QLJ31" s="502"/>
      <c r="QLK31" s="502"/>
      <c r="QLL31" s="502"/>
      <c r="QLM31" s="502"/>
      <c r="QLN31" s="502"/>
      <c r="QLO31" s="502"/>
      <c r="QLP31" s="502"/>
      <c r="QLQ31" s="502"/>
      <c r="QLR31" s="502"/>
      <c r="QLS31" s="502"/>
      <c r="QLT31" s="502"/>
      <c r="QLU31" s="502"/>
      <c r="QLV31" s="502"/>
      <c r="QLW31" s="502"/>
      <c r="QLX31" s="502"/>
      <c r="QLY31" s="502"/>
      <c r="QLZ31" s="502"/>
      <c r="QMA31" s="502"/>
      <c r="QMB31" s="502"/>
      <c r="QMC31" s="502"/>
      <c r="QMD31" s="502"/>
      <c r="QME31" s="502"/>
      <c r="QMF31" s="502"/>
      <c r="QMG31" s="502"/>
      <c r="QMH31" s="502"/>
      <c r="QMI31" s="502"/>
      <c r="QMJ31" s="502"/>
      <c r="QMK31" s="502"/>
      <c r="QML31" s="502"/>
      <c r="QMM31" s="502"/>
      <c r="QMN31" s="502"/>
      <c r="QMO31" s="502"/>
      <c r="QMP31" s="502"/>
      <c r="QMQ31" s="502"/>
      <c r="QMR31" s="502"/>
      <c r="QMS31" s="502"/>
      <c r="QMT31" s="502"/>
      <c r="QMU31" s="502"/>
      <c r="QMV31" s="502"/>
      <c r="QMW31" s="502"/>
      <c r="QMX31" s="502"/>
      <c r="QMY31" s="502"/>
      <c r="QMZ31" s="502"/>
      <c r="QNA31" s="502"/>
      <c r="QNB31" s="502"/>
      <c r="QNC31" s="502"/>
      <c r="QND31" s="502"/>
      <c r="QNE31" s="502"/>
      <c r="QNF31" s="502"/>
      <c r="QNG31" s="502"/>
      <c r="QNH31" s="502"/>
      <c r="QNI31" s="502"/>
      <c r="QNJ31" s="502"/>
      <c r="QNK31" s="502"/>
      <c r="QNL31" s="502"/>
      <c r="QNM31" s="502"/>
      <c r="QNN31" s="502"/>
      <c r="QNO31" s="502"/>
      <c r="QNP31" s="502"/>
      <c r="QNQ31" s="502"/>
      <c r="QNR31" s="502"/>
      <c r="QNS31" s="502"/>
      <c r="QNT31" s="502"/>
      <c r="QNU31" s="502"/>
      <c r="QNV31" s="502"/>
      <c r="QNW31" s="502"/>
      <c r="QNX31" s="502"/>
      <c r="QNY31" s="502"/>
      <c r="QNZ31" s="502"/>
      <c r="QOA31" s="502"/>
      <c r="QOB31" s="502"/>
      <c r="QOC31" s="502"/>
      <c r="QOD31" s="502"/>
      <c r="QOE31" s="502"/>
      <c r="QOF31" s="502"/>
      <c r="QOG31" s="502"/>
      <c r="QOH31" s="502"/>
      <c r="QOI31" s="502"/>
      <c r="QOJ31" s="502"/>
      <c r="QOK31" s="502"/>
      <c r="QOL31" s="502"/>
      <c r="QOM31" s="502"/>
      <c r="QON31" s="502"/>
      <c r="QOO31" s="502"/>
      <c r="QOP31" s="502"/>
      <c r="QOQ31" s="502"/>
      <c r="QOR31" s="502"/>
      <c r="QOS31" s="502"/>
      <c r="QOT31" s="502"/>
      <c r="QOU31" s="502"/>
      <c r="QOV31" s="502"/>
      <c r="QOW31" s="502"/>
      <c r="QOX31" s="502"/>
      <c r="QOY31" s="502"/>
      <c r="QOZ31" s="502"/>
      <c r="QPA31" s="502"/>
      <c r="QPB31" s="502"/>
      <c r="QPC31" s="502"/>
      <c r="QPD31" s="502"/>
      <c r="QPE31" s="502"/>
      <c r="QPF31" s="502"/>
      <c r="QPG31" s="502"/>
      <c r="QPH31" s="502"/>
      <c r="QPI31" s="502"/>
      <c r="QPJ31" s="502"/>
      <c r="QPK31" s="502"/>
      <c r="QPL31" s="502"/>
      <c r="QPM31" s="502"/>
      <c r="QPN31" s="502"/>
      <c r="QPO31" s="502"/>
      <c r="QPP31" s="502"/>
      <c r="QPQ31" s="502"/>
      <c r="QPR31" s="502"/>
      <c r="QPS31" s="502"/>
      <c r="QPT31" s="502"/>
      <c r="QPU31" s="502"/>
      <c r="QPV31" s="502"/>
      <c r="QPW31" s="502"/>
      <c r="QPX31" s="502"/>
      <c r="QPY31" s="502"/>
      <c r="QPZ31" s="502"/>
      <c r="QQA31" s="502"/>
      <c r="QQB31" s="502"/>
      <c r="QQC31" s="502"/>
      <c r="QQD31" s="502"/>
      <c r="QQE31" s="502"/>
      <c r="QQF31" s="502"/>
      <c r="QQG31" s="502"/>
      <c r="QQH31" s="502"/>
      <c r="QQI31" s="502"/>
      <c r="QQJ31" s="502"/>
      <c r="QQK31" s="502"/>
      <c r="QQL31" s="502"/>
      <c r="QQM31" s="502"/>
      <c r="QQN31" s="502"/>
      <c r="QQO31" s="502"/>
      <c r="QQP31" s="502"/>
      <c r="QQQ31" s="502"/>
      <c r="QQR31" s="502"/>
      <c r="QQS31" s="502"/>
      <c r="QQT31" s="502"/>
      <c r="QQU31" s="502"/>
      <c r="QQV31" s="502"/>
      <c r="QQW31" s="502"/>
      <c r="QQX31" s="502"/>
      <c r="QQY31" s="502"/>
      <c r="QQZ31" s="502"/>
      <c r="QRA31" s="502"/>
      <c r="QRB31" s="502"/>
      <c r="QRC31" s="502"/>
      <c r="QRD31" s="502"/>
      <c r="QRE31" s="502"/>
      <c r="QRF31" s="502"/>
      <c r="QRG31" s="502"/>
      <c r="QRH31" s="502"/>
      <c r="QRI31" s="502"/>
      <c r="QRJ31" s="502"/>
      <c r="QRK31" s="502"/>
      <c r="QRL31" s="502"/>
      <c r="QRM31" s="502"/>
      <c r="QRN31" s="502"/>
      <c r="QRO31" s="502"/>
      <c r="QRP31" s="502"/>
      <c r="QRQ31" s="502"/>
      <c r="QRR31" s="502"/>
      <c r="QRS31" s="502"/>
      <c r="QRT31" s="502"/>
      <c r="QRU31" s="502"/>
      <c r="QRV31" s="502"/>
      <c r="QRW31" s="502"/>
      <c r="QRX31" s="502"/>
      <c r="QRY31" s="502"/>
      <c r="QRZ31" s="502"/>
      <c r="QSA31" s="502"/>
      <c r="QSB31" s="502"/>
      <c r="QSC31" s="502"/>
      <c r="QSD31" s="502"/>
      <c r="QSE31" s="502"/>
      <c r="QSF31" s="502"/>
      <c r="QSG31" s="502"/>
      <c r="QSH31" s="502"/>
      <c r="QSI31" s="502"/>
      <c r="QSJ31" s="502"/>
      <c r="QSK31" s="502"/>
      <c r="QSL31" s="502"/>
      <c r="QSM31" s="502"/>
      <c r="QSN31" s="502"/>
      <c r="QSO31" s="502"/>
      <c r="QSP31" s="502"/>
      <c r="QSQ31" s="502"/>
      <c r="QSR31" s="502"/>
      <c r="QSS31" s="502"/>
      <c r="QST31" s="502"/>
      <c r="QSU31" s="502"/>
      <c r="QSV31" s="502"/>
      <c r="QSW31" s="502"/>
      <c r="QSX31" s="502"/>
      <c r="QSY31" s="502"/>
      <c r="QSZ31" s="502"/>
      <c r="QTA31" s="502"/>
      <c r="QTB31" s="502"/>
      <c r="QTC31" s="502"/>
      <c r="QTD31" s="502"/>
      <c r="QTE31" s="502"/>
      <c r="QTF31" s="502"/>
      <c r="QTG31" s="502"/>
      <c r="QTH31" s="502"/>
      <c r="QTI31" s="502"/>
      <c r="QTJ31" s="502"/>
      <c r="QTK31" s="502"/>
      <c r="QTL31" s="502"/>
      <c r="QTM31" s="502"/>
      <c r="QTN31" s="502"/>
      <c r="QTO31" s="502"/>
      <c r="QTP31" s="502"/>
      <c r="QTQ31" s="502"/>
      <c r="QTR31" s="502"/>
      <c r="QTS31" s="502"/>
      <c r="QTT31" s="502"/>
      <c r="QTU31" s="502"/>
      <c r="QTV31" s="502"/>
      <c r="QTW31" s="502"/>
      <c r="QTX31" s="502"/>
      <c r="QTY31" s="502"/>
      <c r="QTZ31" s="502"/>
      <c r="QUA31" s="502"/>
      <c r="QUB31" s="502"/>
      <c r="QUC31" s="502"/>
      <c r="QUD31" s="502"/>
      <c r="QUE31" s="502"/>
      <c r="QUF31" s="502"/>
      <c r="QUG31" s="502"/>
      <c r="QUH31" s="502"/>
      <c r="QUI31" s="502"/>
      <c r="QUJ31" s="502"/>
      <c r="QUK31" s="502"/>
      <c r="QUL31" s="502"/>
      <c r="QUM31" s="502"/>
      <c r="QUN31" s="502"/>
      <c r="QUO31" s="502"/>
      <c r="QUP31" s="502"/>
      <c r="QUQ31" s="502"/>
      <c r="QUR31" s="502"/>
      <c r="QUS31" s="502"/>
      <c r="QUT31" s="502"/>
      <c r="QUU31" s="502"/>
      <c r="QUV31" s="502"/>
      <c r="QUW31" s="502"/>
      <c r="QUX31" s="502"/>
      <c r="QUY31" s="502"/>
      <c r="QUZ31" s="502"/>
      <c r="QVA31" s="502"/>
      <c r="QVB31" s="502"/>
      <c r="QVC31" s="502"/>
      <c r="QVD31" s="502"/>
      <c r="QVE31" s="502"/>
      <c r="QVF31" s="502"/>
      <c r="QVG31" s="502"/>
      <c r="QVH31" s="502"/>
      <c r="QVI31" s="502"/>
      <c r="QVJ31" s="502"/>
      <c r="QVK31" s="502"/>
      <c r="QVL31" s="502"/>
      <c r="QVM31" s="502"/>
      <c r="QVN31" s="502"/>
      <c r="QVO31" s="502"/>
      <c r="QVP31" s="502"/>
      <c r="QVQ31" s="502"/>
      <c r="QVR31" s="502"/>
      <c r="QVS31" s="502"/>
      <c r="QVT31" s="502"/>
      <c r="QVU31" s="502"/>
      <c r="QVV31" s="502"/>
      <c r="QVW31" s="502"/>
      <c r="QVX31" s="502"/>
      <c r="QVY31" s="502"/>
      <c r="QVZ31" s="502"/>
      <c r="QWA31" s="502"/>
      <c r="QWB31" s="502"/>
      <c r="QWC31" s="502"/>
      <c r="QWD31" s="502"/>
      <c r="QWE31" s="502"/>
      <c r="QWF31" s="502"/>
      <c r="QWG31" s="502"/>
      <c r="QWH31" s="502"/>
      <c r="QWI31" s="502"/>
      <c r="QWJ31" s="502"/>
      <c r="QWK31" s="502"/>
      <c r="QWL31" s="502"/>
      <c r="QWM31" s="502"/>
      <c r="QWN31" s="502"/>
      <c r="QWO31" s="502"/>
      <c r="QWP31" s="502"/>
      <c r="QWQ31" s="502"/>
      <c r="QWR31" s="502"/>
      <c r="QWS31" s="502"/>
      <c r="QWT31" s="502"/>
      <c r="QWU31" s="502"/>
      <c r="QWV31" s="502"/>
      <c r="QWW31" s="502"/>
      <c r="QWX31" s="502"/>
      <c r="QWY31" s="502"/>
      <c r="QWZ31" s="502"/>
      <c r="QXA31" s="502"/>
      <c r="QXB31" s="502"/>
      <c r="QXC31" s="502"/>
      <c r="QXD31" s="502"/>
      <c r="QXE31" s="502"/>
      <c r="QXF31" s="502"/>
      <c r="QXG31" s="502"/>
      <c r="QXH31" s="502"/>
      <c r="QXI31" s="502"/>
      <c r="QXJ31" s="502"/>
      <c r="QXK31" s="502"/>
      <c r="QXL31" s="502"/>
      <c r="QXM31" s="502"/>
      <c r="QXN31" s="502"/>
      <c r="QXO31" s="502"/>
      <c r="QXP31" s="502"/>
      <c r="QXQ31" s="502"/>
      <c r="QXR31" s="502"/>
      <c r="QXS31" s="502"/>
      <c r="QXT31" s="502"/>
      <c r="QXU31" s="502"/>
      <c r="QXV31" s="502"/>
      <c r="QXW31" s="502"/>
      <c r="QXX31" s="502"/>
      <c r="QXY31" s="502"/>
      <c r="QXZ31" s="502"/>
      <c r="QYA31" s="502"/>
      <c r="QYB31" s="502"/>
      <c r="QYC31" s="502"/>
      <c r="QYD31" s="502"/>
      <c r="QYE31" s="502"/>
      <c r="QYF31" s="502"/>
      <c r="QYG31" s="502"/>
      <c r="QYH31" s="502"/>
      <c r="QYI31" s="502"/>
      <c r="QYJ31" s="502"/>
      <c r="QYK31" s="502"/>
      <c r="QYL31" s="502"/>
      <c r="QYM31" s="502"/>
      <c r="QYN31" s="502"/>
      <c r="QYO31" s="502"/>
      <c r="QYP31" s="502"/>
      <c r="QYQ31" s="502"/>
      <c r="QYR31" s="502"/>
      <c r="QYS31" s="502"/>
      <c r="QYT31" s="502"/>
      <c r="QYU31" s="502"/>
      <c r="QYV31" s="502"/>
      <c r="QYW31" s="502"/>
      <c r="QYX31" s="502"/>
      <c r="QYY31" s="502"/>
      <c r="QYZ31" s="502"/>
      <c r="QZA31" s="502"/>
      <c r="QZB31" s="502"/>
      <c r="QZC31" s="502"/>
      <c r="QZD31" s="502"/>
      <c r="QZE31" s="502"/>
      <c r="QZF31" s="502"/>
      <c r="QZG31" s="502"/>
      <c r="QZH31" s="502"/>
      <c r="QZI31" s="502"/>
      <c r="QZJ31" s="502"/>
      <c r="QZK31" s="502"/>
      <c r="QZL31" s="502"/>
      <c r="QZM31" s="502"/>
      <c r="QZN31" s="502"/>
      <c r="QZO31" s="502"/>
      <c r="QZP31" s="502"/>
      <c r="QZQ31" s="502"/>
      <c r="QZR31" s="502"/>
      <c r="QZS31" s="502"/>
      <c r="QZT31" s="502"/>
      <c r="QZU31" s="502"/>
      <c r="QZV31" s="502"/>
      <c r="QZW31" s="502"/>
      <c r="QZX31" s="502"/>
      <c r="QZY31" s="502"/>
      <c r="QZZ31" s="502"/>
      <c r="RAA31" s="502"/>
      <c r="RAB31" s="502"/>
      <c r="RAC31" s="502"/>
      <c r="RAD31" s="502"/>
      <c r="RAE31" s="502"/>
      <c r="RAF31" s="502"/>
      <c r="RAG31" s="502"/>
      <c r="RAH31" s="502"/>
      <c r="RAI31" s="502"/>
      <c r="RAJ31" s="502"/>
      <c r="RAK31" s="502"/>
      <c r="RAL31" s="502"/>
      <c r="RAM31" s="502"/>
      <c r="RAN31" s="502"/>
      <c r="RAO31" s="502"/>
      <c r="RAP31" s="502"/>
      <c r="RAQ31" s="502"/>
      <c r="RAR31" s="502"/>
      <c r="RAS31" s="502"/>
      <c r="RAT31" s="502"/>
      <c r="RAU31" s="502"/>
      <c r="RAV31" s="502"/>
      <c r="RAW31" s="502"/>
      <c r="RAX31" s="502"/>
      <c r="RAY31" s="502"/>
      <c r="RAZ31" s="502"/>
      <c r="RBA31" s="502"/>
      <c r="RBB31" s="502"/>
      <c r="RBC31" s="502"/>
      <c r="RBD31" s="502"/>
      <c r="RBE31" s="502"/>
      <c r="RBF31" s="502"/>
      <c r="RBG31" s="502"/>
      <c r="RBH31" s="502"/>
      <c r="RBI31" s="502"/>
      <c r="RBJ31" s="502"/>
      <c r="RBK31" s="502"/>
      <c r="RBL31" s="502"/>
      <c r="RBM31" s="502"/>
      <c r="RBN31" s="502"/>
      <c r="RBO31" s="502"/>
      <c r="RBP31" s="502"/>
      <c r="RBQ31" s="502"/>
      <c r="RBR31" s="502"/>
      <c r="RBS31" s="502"/>
      <c r="RBT31" s="502"/>
      <c r="RBU31" s="502"/>
      <c r="RBV31" s="502"/>
      <c r="RBW31" s="502"/>
      <c r="RBX31" s="502"/>
      <c r="RBY31" s="502"/>
      <c r="RBZ31" s="502"/>
      <c r="RCA31" s="502"/>
      <c r="RCB31" s="502"/>
      <c r="RCC31" s="502"/>
      <c r="RCD31" s="502"/>
      <c r="RCE31" s="502"/>
      <c r="RCF31" s="502"/>
      <c r="RCG31" s="502"/>
      <c r="RCH31" s="502"/>
      <c r="RCI31" s="502"/>
      <c r="RCJ31" s="502"/>
      <c r="RCK31" s="502"/>
      <c r="RCL31" s="502"/>
      <c r="RCM31" s="502"/>
      <c r="RCN31" s="502"/>
      <c r="RCO31" s="502"/>
      <c r="RCP31" s="502"/>
      <c r="RCQ31" s="502"/>
      <c r="RCR31" s="502"/>
      <c r="RCS31" s="502"/>
      <c r="RCT31" s="502"/>
      <c r="RCU31" s="502"/>
      <c r="RCV31" s="502"/>
      <c r="RCW31" s="502"/>
      <c r="RCX31" s="502"/>
      <c r="RCY31" s="502"/>
      <c r="RCZ31" s="502"/>
      <c r="RDA31" s="502"/>
      <c r="RDB31" s="502"/>
      <c r="RDC31" s="502"/>
      <c r="RDD31" s="502"/>
      <c r="RDE31" s="502"/>
      <c r="RDF31" s="502"/>
      <c r="RDG31" s="502"/>
      <c r="RDH31" s="502"/>
      <c r="RDI31" s="502"/>
      <c r="RDJ31" s="502"/>
      <c r="RDK31" s="502"/>
      <c r="RDL31" s="502"/>
      <c r="RDM31" s="502"/>
      <c r="RDN31" s="502"/>
      <c r="RDO31" s="502"/>
      <c r="RDP31" s="502"/>
      <c r="RDQ31" s="502"/>
      <c r="RDR31" s="502"/>
      <c r="RDS31" s="502"/>
      <c r="RDT31" s="502"/>
      <c r="RDU31" s="502"/>
      <c r="RDV31" s="502"/>
      <c r="RDW31" s="502"/>
      <c r="RDX31" s="502"/>
      <c r="RDY31" s="502"/>
      <c r="RDZ31" s="502"/>
      <c r="REA31" s="502"/>
      <c r="REB31" s="502"/>
      <c r="REC31" s="502"/>
      <c r="RED31" s="502"/>
      <c r="REE31" s="502"/>
      <c r="REF31" s="502"/>
      <c r="REG31" s="502"/>
      <c r="REH31" s="502"/>
      <c r="REI31" s="502"/>
      <c r="REJ31" s="502"/>
      <c r="REK31" s="502"/>
      <c r="REL31" s="502"/>
      <c r="REM31" s="502"/>
      <c r="REN31" s="502"/>
      <c r="REO31" s="502"/>
      <c r="REP31" s="502"/>
      <c r="REQ31" s="502"/>
      <c r="RER31" s="502"/>
      <c r="RES31" s="502"/>
      <c r="RET31" s="502"/>
      <c r="REU31" s="502"/>
      <c r="REV31" s="502"/>
      <c r="REW31" s="502"/>
      <c r="REX31" s="502"/>
      <c r="REY31" s="502"/>
      <c r="REZ31" s="502"/>
      <c r="RFA31" s="502"/>
      <c r="RFB31" s="502"/>
      <c r="RFC31" s="502"/>
      <c r="RFD31" s="502"/>
      <c r="RFE31" s="502"/>
      <c r="RFF31" s="502"/>
      <c r="RFG31" s="502"/>
      <c r="RFH31" s="502"/>
      <c r="RFI31" s="502"/>
      <c r="RFJ31" s="502"/>
      <c r="RFK31" s="502"/>
      <c r="RFL31" s="502"/>
      <c r="RFM31" s="502"/>
      <c r="RFN31" s="502"/>
      <c r="RFO31" s="502"/>
      <c r="RFP31" s="502"/>
      <c r="RFQ31" s="502"/>
      <c r="RFR31" s="502"/>
      <c r="RFS31" s="502"/>
      <c r="RFT31" s="502"/>
      <c r="RFU31" s="502"/>
      <c r="RFV31" s="502"/>
      <c r="RFW31" s="502"/>
      <c r="RFX31" s="502"/>
      <c r="RFY31" s="502"/>
      <c r="RFZ31" s="502"/>
      <c r="RGA31" s="502"/>
      <c r="RGB31" s="502"/>
      <c r="RGC31" s="502"/>
      <c r="RGD31" s="502"/>
      <c r="RGE31" s="502"/>
      <c r="RGF31" s="502"/>
      <c r="RGG31" s="502"/>
      <c r="RGH31" s="502"/>
      <c r="RGI31" s="502"/>
      <c r="RGJ31" s="502"/>
      <c r="RGK31" s="502"/>
      <c r="RGL31" s="502"/>
      <c r="RGM31" s="502"/>
      <c r="RGN31" s="502"/>
      <c r="RGO31" s="502"/>
      <c r="RGP31" s="502"/>
      <c r="RGQ31" s="502"/>
      <c r="RGR31" s="502"/>
      <c r="RGS31" s="502"/>
      <c r="RGT31" s="502"/>
      <c r="RGU31" s="502"/>
      <c r="RGV31" s="502"/>
      <c r="RGW31" s="502"/>
      <c r="RGX31" s="502"/>
      <c r="RGY31" s="502"/>
      <c r="RGZ31" s="502"/>
      <c r="RHA31" s="502"/>
      <c r="RHB31" s="502"/>
      <c r="RHC31" s="502"/>
      <c r="RHD31" s="502"/>
      <c r="RHE31" s="502"/>
      <c r="RHF31" s="502"/>
      <c r="RHG31" s="502"/>
      <c r="RHH31" s="502"/>
      <c r="RHI31" s="502"/>
      <c r="RHJ31" s="502"/>
      <c r="RHK31" s="502"/>
      <c r="RHL31" s="502"/>
      <c r="RHM31" s="502"/>
      <c r="RHN31" s="502"/>
      <c r="RHO31" s="502"/>
      <c r="RHP31" s="502"/>
      <c r="RHQ31" s="502"/>
      <c r="RHR31" s="502"/>
      <c r="RHS31" s="502"/>
      <c r="RHT31" s="502"/>
      <c r="RHU31" s="502"/>
      <c r="RHV31" s="502"/>
      <c r="RHW31" s="502"/>
      <c r="RHX31" s="502"/>
      <c r="RHY31" s="502"/>
      <c r="RHZ31" s="502"/>
      <c r="RIA31" s="502"/>
      <c r="RIB31" s="502"/>
      <c r="RIC31" s="502"/>
      <c r="RID31" s="502"/>
      <c r="RIE31" s="502"/>
      <c r="RIF31" s="502"/>
      <c r="RIG31" s="502"/>
      <c r="RIH31" s="502"/>
      <c r="RII31" s="502"/>
      <c r="RIJ31" s="502"/>
      <c r="RIK31" s="502"/>
      <c r="RIL31" s="502"/>
      <c r="RIM31" s="502"/>
      <c r="RIN31" s="502"/>
      <c r="RIO31" s="502"/>
      <c r="RIP31" s="502"/>
      <c r="RIQ31" s="502"/>
      <c r="RIR31" s="502"/>
      <c r="RIS31" s="502"/>
      <c r="RIT31" s="502"/>
      <c r="RIU31" s="502"/>
      <c r="RIV31" s="502"/>
      <c r="RIW31" s="502"/>
      <c r="RIX31" s="502"/>
      <c r="RIY31" s="502"/>
      <c r="RIZ31" s="502"/>
      <c r="RJA31" s="502"/>
      <c r="RJB31" s="502"/>
      <c r="RJC31" s="502"/>
      <c r="RJD31" s="502"/>
      <c r="RJE31" s="502"/>
      <c r="RJF31" s="502"/>
      <c r="RJG31" s="502"/>
      <c r="RJH31" s="502"/>
      <c r="RJI31" s="502"/>
      <c r="RJJ31" s="502"/>
      <c r="RJK31" s="502"/>
      <c r="RJL31" s="502"/>
      <c r="RJM31" s="502"/>
      <c r="RJN31" s="502"/>
      <c r="RJO31" s="502"/>
      <c r="RJP31" s="502"/>
      <c r="RJQ31" s="502"/>
      <c r="RJR31" s="502"/>
      <c r="RJS31" s="502"/>
      <c r="RJT31" s="502"/>
      <c r="RJU31" s="502"/>
      <c r="RJV31" s="502"/>
      <c r="RJW31" s="502"/>
      <c r="RJX31" s="502"/>
      <c r="RJY31" s="502"/>
      <c r="RJZ31" s="502"/>
      <c r="RKA31" s="502"/>
      <c r="RKB31" s="502"/>
      <c r="RKC31" s="502"/>
      <c r="RKD31" s="502"/>
      <c r="RKE31" s="502"/>
      <c r="RKF31" s="502"/>
      <c r="RKG31" s="502"/>
      <c r="RKH31" s="502"/>
      <c r="RKI31" s="502"/>
      <c r="RKJ31" s="502"/>
      <c r="RKK31" s="502"/>
      <c r="RKL31" s="502"/>
      <c r="RKM31" s="502"/>
      <c r="RKN31" s="502"/>
      <c r="RKO31" s="502"/>
      <c r="RKP31" s="502"/>
      <c r="RKQ31" s="502"/>
      <c r="RKR31" s="502"/>
      <c r="RKS31" s="502"/>
      <c r="RKT31" s="502"/>
      <c r="RKU31" s="502"/>
      <c r="RKV31" s="502"/>
      <c r="RKW31" s="502"/>
      <c r="RKX31" s="502"/>
      <c r="RKY31" s="502"/>
      <c r="RKZ31" s="502"/>
      <c r="RLA31" s="502"/>
      <c r="RLB31" s="502"/>
      <c r="RLC31" s="502"/>
      <c r="RLD31" s="502"/>
      <c r="RLE31" s="502"/>
      <c r="RLF31" s="502"/>
      <c r="RLG31" s="502"/>
      <c r="RLH31" s="502"/>
      <c r="RLI31" s="502"/>
      <c r="RLJ31" s="502"/>
      <c r="RLK31" s="502"/>
      <c r="RLL31" s="502"/>
      <c r="RLM31" s="502"/>
      <c r="RLN31" s="502"/>
      <c r="RLO31" s="502"/>
      <c r="RLP31" s="502"/>
      <c r="RLQ31" s="502"/>
      <c r="RLR31" s="502"/>
      <c r="RLS31" s="502"/>
      <c r="RLT31" s="502"/>
      <c r="RLU31" s="502"/>
      <c r="RLV31" s="502"/>
      <c r="RLW31" s="502"/>
      <c r="RLX31" s="502"/>
      <c r="RLY31" s="502"/>
      <c r="RLZ31" s="502"/>
      <c r="RMA31" s="502"/>
      <c r="RMB31" s="502"/>
      <c r="RMC31" s="502"/>
      <c r="RMD31" s="502"/>
      <c r="RME31" s="502"/>
      <c r="RMF31" s="502"/>
      <c r="RMG31" s="502"/>
      <c r="RMH31" s="502"/>
      <c r="RMI31" s="502"/>
      <c r="RMJ31" s="502"/>
      <c r="RMK31" s="502"/>
      <c r="RML31" s="502"/>
      <c r="RMM31" s="502"/>
      <c r="RMN31" s="502"/>
      <c r="RMO31" s="502"/>
      <c r="RMP31" s="502"/>
      <c r="RMQ31" s="502"/>
      <c r="RMR31" s="502"/>
      <c r="RMS31" s="502"/>
      <c r="RMT31" s="502"/>
      <c r="RMU31" s="502"/>
      <c r="RMV31" s="502"/>
      <c r="RMW31" s="502"/>
      <c r="RMX31" s="502"/>
      <c r="RMY31" s="502"/>
      <c r="RMZ31" s="502"/>
      <c r="RNA31" s="502"/>
      <c r="RNB31" s="502"/>
      <c r="RNC31" s="502"/>
      <c r="RND31" s="502"/>
      <c r="RNE31" s="502"/>
      <c r="RNF31" s="502"/>
      <c r="RNG31" s="502"/>
      <c r="RNH31" s="502"/>
      <c r="RNI31" s="502"/>
      <c r="RNJ31" s="502"/>
      <c r="RNK31" s="502"/>
      <c r="RNL31" s="502"/>
      <c r="RNM31" s="502"/>
      <c r="RNN31" s="502"/>
      <c r="RNO31" s="502"/>
      <c r="RNP31" s="502"/>
      <c r="RNQ31" s="502"/>
      <c r="RNR31" s="502"/>
      <c r="RNS31" s="502"/>
      <c r="RNT31" s="502"/>
      <c r="RNU31" s="502"/>
      <c r="RNV31" s="502"/>
      <c r="RNW31" s="502"/>
      <c r="RNX31" s="502"/>
      <c r="RNY31" s="502"/>
      <c r="RNZ31" s="502"/>
      <c r="ROA31" s="502"/>
      <c r="ROB31" s="502"/>
      <c r="ROC31" s="502"/>
      <c r="ROD31" s="502"/>
      <c r="ROE31" s="502"/>
      <c r="ROF31" s="502"/>
      <c r="ROG31" s="502"/>
      <c r="ROH31" s="502"/>
      <c r="ROI31" s="502"/>
      <c r="ROJ31" s="502"/>
      <c r="ROK31" s="502"/>
      <c r="ROL31" s="502"/>
      <c r="ROM31" s="502"/>
      <c r="RON31" s="502"/>
      <c r="ROO31" s="502"/>
      <c r="ROP31" s="502"/>
      <c r="ROQ31" s="502"/>
      <c r="ROR31" s="502"/>
      <c r="ROS31" s="502"/>
      <c r="ROT31" s="502"/>
      <c r="ROU31" s="502"/>
      <c r="ROV31" s="502"/>
      <c r="ROW31" s="502"/>
      <c r="ROX31" s="502"/>
      <c r="ROY31" s="502"/>
      <c r="ROZ31" s="502"/>
      <c r="RPA31" s="502"/>
      <c r="RPB31" s="502"/>
      <c r="RPC31" s="502"/>
      <c r="RPD31" s="502"/>
      <c r="RPE31" s="502"/>
      <c r="RPF31" s="502"/>
      <c r="RPG31" s="502"/>
      <c r="RPH31" s="502"/>
      <c r="RPI31" s="502"/>
      <c r="RPJ31" s="502"/>
      <c r="RPK31" s="502"/>
      <c r="RPL31" s="502"/>
      <c r="RPM31" s="502"/>
      <c r="RPN31" s="502"/>
      <c r="RPO31" s="502"/>
      <c r="RPP31" s="502"/>
      <c r="RPQ31" s="502"/>
      <c r="RPR31" s="502"/>
      <c r="RPS31" s="502"/>
      <c r="RPT31" s="502"/>
      <c r="RPU31" s="502"/>
      <c r="RPV31" s="502"/>
      <c r="RPW31" s="502"/>
      <c r="RPX31" s="502"/>
      <c r="RPY31" s="502"/>
      <c r="RPZ31" s="502"/>
      <c r="RQA31" s="502"/>
      <c r="RQB31" s="502"/>
      <c r="RQC31" s="502"/>
      <c r="RQD31" s="502"/>
      <c r="RQE31" s="502"/>
      <c r="RQF31" s="502"/>
      <c r="RQG31" s="502"/>
      <c r="RQH31" s="502"/>
      <c r="RQI31" s="502"/>
      <c r="RQJ31" s="502"/>
      <c r="RQK31" s="502"/>
      <c r="RQL31" s="502"/>
      <c r="RQM31" s="502"/>
      <c r="RQN31" s="502"/>
      <c r="RQO31" s="502"/>
      <c r="RQP31" s="502"/>
      <c r="RQQ31" s="502"/>
      <c r="RQR31" s="502"/>
      <c r="RQS31" s="502"/>
      <c r="RQT31" s="502"/>
      <c r="RQU31" s="502"/>
      <c r="RQV31" s="502"/>
      <c r="RQW31" s="502"/>
      <c r="RQX31" s="502"/>
      <c r="RQY31" s="502"/>
      <c r="RQZ31" s="502"/>
      <c r="RRA31" s="502"/>
      <c r="RRB31" s="502"/>
      <c r="RRC31" s="502"/>
      <c r="RRD31" s="502"/>
      <c r="RRE31" s="502"/>
      <c r="RRF31" s="502"/>
      <c r="RRG31" s="502"/>
      <c r="RRH31" s="502"/>
      <c r="RRI31" s="502"/>
      <c r="RRJ31" s="502"/>
      <c r="RRK31" s="502"/>
      <c r="RRL31" s="502"/>
      <c r="RRM31" s="502"/>
      <c r="RRN31" s="502"/>
      <c r="RRO31" s="502"/>
      <c r="RRP31" s="502"/>
      <c r="RRQ31" s="502"/>
      <c r="RRR31" s="502"/>
      <c r="RRS31" s="502"/>
      <c r="RRT31" s="502"/>
      <c r="RRU31" s="502"/>
      <c r="RRV31" s="502"/>
      <c r="RRW31" s="502"/>
      <c r="RRX31" s="502"/>
      <c r="RRY31" s="502"/>
      <c r="RRZ31" s="502"/>
      <c r="RSA31" s="502"/>
      <c r="RSB31" s="502"/>
      <c r="RSC31" s="502"/>
      <c r="RSD31" s="502"/>
      <c r="RSE31" s="502"/>
      <c r="RSF31" s="502"/>
      <c r="RSG31" s="502"/>
      <c r="RSH31" s="502"/>
      <c r="RSI31" s="502"/>
      <c r="RSJ31" s="502"/>
      <c r="RSK31" s="502"/>
      <c r="RSL31" s="502"/>
      <c r="RSM31" s="502"/>
      <c r="RSN31" s="502"/>
      <c r="RSO31" s="502"/>
      <c r="RSP31" s="502"/>
      <c r="RSQ31" s="502"/>
      <c r="RSR31" s="502"/>
      <c r="RSS31" s="502"/>
      <c r="RST31" s="502"/>
      <c r="RSU31" s="502"/>
      <c r="RSV31" s="502"/>
      <c r="RSW31" s="502"/>
      <c r="RSX31" s="502"/>
      <c r="RSY31" s="502"/>
      <c r="RSZ31" s="502"/>
      <c r="RTA31" s="502"/>
      <c r="RTB31" s="502"/>
      <c r="RTC31" s="502"/>
      <c r="RTD31" s="502"/>
      <c r="RTE31" s="502"/>
      <c r="RTF31" s="502"/>
      <c r="RTG31" s="502"/>
      <c r="RTH31" s="502"/>
      <c r="RTI31" s="502"/>
      <c r="RTJ31" s="502"/>
      <c r="RTK31" s="502"/>
      <c r="RTL31" s="502"/>
      <c r="RTM31" s="502"/>
      <c r="RTN31" s="502"/>
      <c r="RTO31" s="502"/>
      <c r="RTP31" s="502"/>
      <c r="RTQ31" s="502"/>
      <c r="RTR31" s="502"/>
      <c r="RTS31" s="502"/>
      <c r="RTT31" s="502"/>
      <c r="RTU31" s="502"/>
      <c r="RTV31" s="502"/>
      <c r="RTW31" s="502"/>
      <c r="RTX31" s="502"/>
      <c r="RTY31" s="502"/>
      <c r="RTZ31" s="502"/>
      <c r="RUA31" s="502"/>
      <c r="RUB31" s="502"/>
      <c r="RUC31" s="502"/>
      <c r="RUD31" s="502"/>
      <c r="RUE31" s="502"/>
      <c r="RUF31" s="502"/>
      <c r="RUG31" s="502"/>
      <c r="RUH31" s="502"/>
      <c r="RUI31" s="502"/>
      <c r="RUJ31" s="502"/>
      <c r="RUK31" s="502"/>
      <c r="RUL31" s="502"/>
      <c r="RUM31" s="502"/>
      <c r="RUN31" s="502"/>
      <c r="RUO31" s="502"/>
      <c r="RUP31" s="502"/>
      <c r="RUQ31" s="502"/>
      <c r="RUR31" s="502"/>
      <c r="RUS31" s="502"/>
      <c r="RUT31" s="502"/>
      <c r="RUU31" s="502"/>
      <c r="RUV31" s="502"/>
      <c r="RUW31" s="502"/>
      <c r="RUX31" s="502"/>
      <c r="RUY31" s="502"/>
      <c r="RUZ31" s="502"/>
      <c r="RVA31" s="502"/>
      <c r="RVB31" s="502"/>
      <c r="RVC31" s="502"/>
      <c r="RVD31" s="502"/>
      <c r="RVE31" s="502"/>
      <c r="RVF31" s="502"/>
      <c r="RVG31" s="502"/>
      <c r="RVH31" s="502"/>
      <c r="RVI31" s="502"/>
      <c r="RVJ31" s="502"/>
      <c r="RVK31" s="502"/>
      <c r="RVL31" s="502"/>
      <c r="RVM31" s="502"/>
      <c r="RVN31" s="502"/>
      <c r="RVO31" s="502"/>
      <c r="RVP31" s="502"/>
      <c r="RVQ31" s="502"/>
      <c r="RVR31" s="502"/>
      <c r="RVS31" s="502"/>
      <c r="RVT31" s="502"/>
      <c r="RVU31" s="502"/>
      <c r="RVV31" s="502"/>
      <c r="RVW31" s="502"/>
      <c r="RVX31" s="502"/>
      <c r="RVY31" s="502"/>
      <c r="RVZ31" s="502"/>
      <c r="RWA31" s="502"/>
      <c r="RWB31" s="502"/>
      <c r="RWC31" s="502"/>
      <c r="RWD31" s="502"/>
      <c r="RWE31" s="502"/>
      <c r="RWF31" s="502"/>
      <c r="RWG31" s="502"/>
      <c r="RWH31" s="502"/>
      <c r="RWI31" s="502"/>
      <c r="RWJ31" s="502"/>
      <c r="RWK31" s="502"/>
      <c r="RWL31" s="502"/>
      <c r="RWM31" s="502"/>
      <c r="RWN31" s="502"/>
      <c r="RWO31" s="502"/>
      <c r="RWP31" s="502"/>
      <c r="RWQ31" s="502"/>
      <c r="RWR31" s="502"/>
      <c r="RWS31" s="502"/>
      <c r="RWT31" s="502"/>
      <c r="RWU31" s="502"/>
      <c r="RWV31" s="502"/>
      <c r="RWW31" s="502"/>
      <c r="RWX31" s="502"/>
      <c r="RWY31" s="502"/>
      <c r="RWZ31" s="502"/>
      <c r="RXA31" s="502"/>
      <c r="RXB31" s="502"/>
      <c r="RXC31" s="502"/>
      <c r="RXD31" s="502"/>
      <c r="RXE31" s="502"/>
      <c r="RXF31" s="502"/>
      <c r="RXG31" s="502"/>
      <c r="RXH31" s="502"/>
      <c r="RXI31" s="502"/>
      <c r="RXJ31" s="502"/>
      <c r="RXK31" s="502"/>
      <c r="RXL31" s="502"/>
      <c r="RXM31" s="502"/>
      <c r="RXN31" s="502"/>
      <c r="RXO31" s="502"/>
      <c r="RXP31" s="502"/>
      <c r="RXQ31" s="502"/>
      <c r="RXR31" s="502"/>
      <c r="RXS31" s="502"/>
      <c r="RXT31" s="502"/>
      <c r="RXU31" s="502"/>
      <c r="RXV31" s="502"/>
      <c r="RXW31" s="502"/>
      <c r="RXX31" s="502"/>
      <c r="RXY31" s="502"/>
      <c r="RXZ31" s="502"/>
      <c r="RYA31" s="502"/>
      <c r="RYB31" s="502"/>
      <c r="RYC31" s="502"/>
      <c r="RYD31" s="502"/>
      <c r="RYE31" s="502"/>
      <c r="RYF31" s="502"/>
      <c r="RYG31" s="502"/>
      <c r="RYH31" s="502"/>
      <c r="RYI31" s="502"/>
      <c r="RYJ31" s="502"/>
      <c r="RYK31" s="502"/>
      <c r="RYL31" s="502"/>
      <c r="RYM31" s="502"/>
      <c r="RYN31" s="502"/>
      <c r="RYO31" s="502"/>
      <c r="RYP31" s="502"/>
      <c r="RYQ31" s="502"/>
      <c r="RYR31" s="502"/>
      <c r="RYS31" s="502"/>
      <c r="RYT31" s="502"/>
      <c r="RYU31" s="502"/>
      <c r="RYV31" s="502"/>
      <c r="RYW31" s="502"/>
      <c r="RYX31" s="502"/>
      <c r="RYY31" s="502"/>
      <c r="RYZ31" s="502"/>
      <c r="RZA31" s="502"/>
      <c r="RZB31" s="502"/>
      <c r="RZC31" s="502"/>
      <c r="RZD31" s="502"/>
      <c r="RZE31" s="502"/>
      <c r="RZF31" s="502"/>
      <c r="RZG31" s="502"/>
      <c r="RZH31" s="502"/>
      <c r="RZI31" s="502"/>
      <c r="RZJ31" s="502"/>
      <c r="RZK31" s="502"/>
      <c r="RZL31" s="502"/>
      <c r="RZM31" s="502"/>
      <c r="RZN31" s="502"/>
      <c r="RZO31" s="502"/>
      <c r="RZP31" s="502"/>
      <c r="RZQ31" s="502"/>
      <c r="RZR31" s="502"/>
      <c r="RZS31" s="502"/>
      <c r="RZT31" s="502"/>
      <c r="RZU31" s="502"/>
      <c r="RZV31" s="502"/>
      <c r="RZW31" s="502"/>
      <c r="RZX31" s="502"/>
      <c r="RZY31" s="502"/>
      <c r="RZZ31" s="502"/>
      <c r="SAA31" s="502"/>
      <c r="SAB31" s="502"/>
      <c r="SAC31" s="502"/>
      <c r="SAD31" s="502"/>
      <c r="SAE31" s="502"/>
      <c r="SAF31" s="502"/>
      <c r="SAG31" s="502"/>
      <c r="SAH31" s="502"/>
      <c r="SAI31" s="502"/>
      <c r="SAJ31" s="502"/>
      <c r="SAK31" s="502"/>
      <c r="SAL31" s="502"/>
      <c r="SAM31" s="502"/>
      <c r="SAN31" s="502"/>
      <c r="SAO31" s="502"/>
      <c r="SAP31" s="502"/>
      <c r="SAQ31" s="502"/>
      <c r="SAR31" s="502"/>
      <c r="SAS31" s="502"/>
      <c r="SAT31" s="502"/>
      <c r="SAU31" s="502"/>
      <c r="SAV31" s="502"/>
      <c r="SAW31" s="502"/>
      <c r="SAX31" s="502"/>
      <c r="SAY31" s="502"/>
      <c r="SAZ31" s="502"/>
      <c r="SBA31" s="502"/>
      <c r="SBB31" s="502"/>
      <c r="SBC31" s="502"/>
      <c r="SBD31" s="502"/>
      <c r="SBE31" s="502"/>
      <c r="SBF31" s="502"/>
      <c r="SBG31" s="502"/>
      <c r="SBH31" s="502"/>
      <c r="SBI31" s="502"/>
      <c r="SBJ31" s="502"/>
      <c r="SBK31" s="502"/>
      <c r="SBL31" s="502"/>
      <c r="SBM31" s="502"/>
      <c r="SBN31" s="502"/>
      <c r="SBO31" s="502"/>
      <c r="SBP31" s="502"/>
      <c r="SBQ31" s="502"/>
      <c r="SBR31" s="502"/>
      <c r="SBS31" s="502"/>
      <c r="SBT31" s="502"/>
      <c r="SBU31" s="502"/>
      <c r="SBV31" s="502"/>
      <c r="SBW31" s="502"/>
      <c r="SBX31" s="502"/>
      <c r="SBY31" s="502"/>
      <c r="SBZ31" s="502"/>
      <c r="SCA31" s="502"/>
      <c r="SCB31" s="502"/>
      <c r="SCC31" s="502"/>
      <c r="SCD31" s="502"/>
      <c r="SCE31" s="502"/>
      <c r="SCF31" s="502"/>
      <c r="SCG31" s="502"/>
      <c r="SCH31" s="502"/>
      <c r="SCI31" s="502"/>
      <c r="SCJ31" s="502"/>
      <c r="SCK31" s="502"/>
      <c r="SCL31" s="502"/>
      <c r="SCM31" s="502"/>
      <c r="SCN31" s="502"/>
      <c r="SCO31" s="502"/>
      <c r="SCP31" s="502"/>
      <c r="SCQ31" s="502"/>
      <c r="SCR31" s="502"/>
      <c r="SCS31" s="502"/>
      <c r="SCT31" s="502"/>
      <c r="SCU31" s="502"/>
      <c r="SCV31" s="502"/>
      <c r="SCW31" s="502"/>
      <c r="SCX31" s="502"/>
      <c r="SCY31" s="502"/>
      <c r="SCZ31" s="502"/>
      <c r="SDA31" s="502"/>
      <c r="SDB31" s="502"/>
      <c r="SDC31" s="502"/>
      <c r="SDD31" s="502"/>
      <c r="SDE31" s="502"/>
      <c r="SDF31" s="502"/>
      <c r="SDG31" s="502"/>
      <c r="SDH31" s="502"/>
      <c r="SDI31" s="502"/>
      <c r="SDJ31" s="502"/>
      <c r="SDK31" s="502"/>
      <c r="SDL31" s="502"/>
      <c r="SDM31" s="502"/>
      <c r="SDN31" s="502"/>
      <c r="SDO31" s="502"/>
      <c r="SDP31" s="502"/>
      <c r="SDQ31" s="502"/>
      <c r="SDR31" s="502"/>
      <c r="SDS31" s="502"/>
      <c r="SDT31" s="502"/>
      <c r="SDU31" s="502"/>
      <c r="SDV31" s="502"/>
      <c r="SDW31" s="502"/>
      <c r="SDX31" s="502"/>
      <c r="SDY31" s="502"/>
      <c r="SDZ31" s="502"/>
      <c r="SEA31" s="502"/>
      <c r="SEB31" s="502"/>
      <c r="SEC31" s="502"/>
      <c r="SED31" s="502"/>
      <c r="SEE31" s="502"/>
      <c r="SEF31" s="502"/>
      <c r="SEG31" s="502"/>
      <c r="SEH31" s="502"/>
      <c r="SEI31" s="502"/>
      <c r="SEJ31" s="502"/>
      <c r="SEK31" s="502"/>
      <c r="SEL31" s="502"/>
      <c r="SEM31" s="502"/>
      <c r="SEN31" s="502"/>
      <c r="SEO31" s="502"/>
      <c r="SEP31" s="502"/>
      <c r="SEQ31" s="502"/>
      <c r="SER31" s="502"/>
      <c r="SES31" s="502"/>
      <c r="SET31" s="502"/>
      <c r="SEU31" s="502"/>
      <c r="SEV31" s="502"/>
      <c r="SEW31" s="502"/>
      <c r="SEX31" s="502"/>
      <c r="SEY31" s="502"/>
      <c r="SEZ31" s="502"/>
      <c r="SFA31" s="502"/>
      <c r="SFB31" s="502"/>
      <c r="SFC31" s="502"/>
      <c r="SFD31" s="502"/>
      <c r="SFE31" s="502"/>
      <c r="SFF31" s="502"/>
      <c r="SFG31" s="502"/>
      <c r="SFH31" s="502"/>
      <c r="SFI31" s="502"/>
      <c r="SFJ31" s="502"/>
      <c r="SFK31" s="502"/>
      <c r="SFL31" s="502"/>
      <c r="SFM31" s="502"/>
      <c r="SFN31" s="502"/>
      <c r="SFO31" s="502"/>
      <c r="SFP31" s="502"/>
      <c r="SFQ31" s="502"/>
      <c r="SFR31" s="502"/>
      <c r="SFS31" s="502"/>
      <c r="SFT31" s="502"/>
      <c r="SFU31" s="502"/>
      <c r="SFV31" s="502"/>
      <c r="SFW31" s="502"/>
      <c r="SFX31" s="502"/>
      <c r="SFY31" s="502"/>
      <c r="SFZ31" s="502"/>
      <c r="SGA31" s="502"/>
      <c r="SGB31" s="502"/>
      <c r="SGC31" s="502"/>
      <c r="SGD31" s="502"/>
      <c r="SGE31" s="502"/>
      <c r="SGF31" s="502"/>
      <c r="SGG31" s="502"/>
      <c r="SGH31" s="502"/>
      <c r="SGI31" s="502"/>
      <c r="SGJ31" s="502"/>
      <c r="SGK31" s="502"/>
      <c r="SGL31" s="502"/>
      <c r="SGM31" s="502"/>
      <c r="SGN31" s="502"/>
      <c r="SGO31" s="502"/>
      <c r="SGP31" s="502"/>
      <c r="SGQ31" s="502"/>
      <c r="SGR31" s="502"/>
      <c r="SGS31" s="502"/>
      <c r="SGT31" s="502"/>
      <c r="SGU31" s="502"/>
      <c r="SGV31" s="502"/>
      <c r="SGW31" s="502"/>
      <c r="SGX31" s="502"/>
      <c r="SGY31" s="502"/>
      <c r="SGZ31" s="502"/>
      <c r="SHA31" s="502"/>
      <c r="SHB31" s="502"/>
      <c r="SHC31" s="502"/>
      <c r="SHD31" s="502"/>
      <c r="SHE31" s="502"/>
      <c r="SHF31" s="502"/>
      <c r="SHG31" s="502"/>
      <c r="SHH31" s="502"/>
      <c r="SHI31" s="502"/>
      <c r="SHJ31" s="502"/>
      <c r="SHK31" s="502"/>
      <c r="SHL31" s="502"/>
      <c r="SHM31" s="502"/>
      <c r="SHN31" s="502"/>
      <c r="SHO31" s="502"/>
      <c r="SHP31" s="502"/>
      <c r="SHQ31" s="502"/>
      <c r="SHR31" s="502"/>
      <c r="SHS31" s="502"/>
      <c r="SHT31" s="502"/>
      <c r="SHU31" s="502"/>
      <c r="SHV31" s="502"/>
      <c r="SHW31" s="502"/>
      <c r="SHX31" s="502"/>
      <c r="SHY31" s="502"/>
      <c r="SHZ31" s="502"/>
      <c r="SIA31" s="502"/>
      <c r="SIB31" s="502"/>
      <c r="SIC31" s="502"/>
      <c r="SID31" s="502"/>
      <c r="SIE31" s="502"/>
      <c r="SIF31" s="502"/>
      <c r="SIG31" s="502"/>
      <c r="SIH31" s="502"/>
      <c r="SII31" s="502"/>
      <c r="SIJ31" s="502"/>
      <c r="SIK31" s="502"/>
      <c r="SIL31" s="502"/>
      <c r="SIM31" s="502"/>
      <c r="SIN31" s="502"/>
      <c r="SIO31" s="502"/>
      <c r="SIP31" s="502"/>
      <c r="SIQ31" s="502"/>
      <c r="SIR31" s="502"/>
      <c r="SIS31" s="502"/>
      <c r="SIT31" s="502"/>
      <c r="SIU31" s="502"/>
      <c r="SIV31" s="502"/>
      <c r="SIW31" s="502"/>
      <c r="SIX31" s="502"/>
      <c r="SIY31" s="502"/>
      <c r="SIZ31" s="502"/>
      <c r="SJA31" s="502"/>
      <c r="SJB31" s="502"/>
      <c r="SJC31" s="502"/>
      <c r="SJD31" s="502"/>
      <c r="SJE31" s="502"/>
      <c r="SJF31" s="502"/>
      <c r="SJG31" s="502"/>
      <c r="SJH31" s="502"/>
      <c r="SJI31" s="502"/>
      <c r="SJJ31" s="502"/>
      <c r="SJK31" s="502"/>
      <c r="SJL31" s="502"/>
      <c r="SJM31" s="502"/>
      <c r="SJN31" s="502"/>
      <c r="SJO31" s="502"/>
      <c r="SJP31" s="502"/>
      <c r="SJQ31" s="502"/>
      <c r="SJR31" s="502"/>
      <c r="SJS31" s="502"/>
      <c r="SJT31" s="502"/>
      <c r="SJU31" s="502"/>
      <c r="SJV31" s="502"/>
      <c r="SJW31" s="502"/>
      <c r="SJX31" s="502"/>
      <c r="SJY31" s="502"/>
      <c r="SJZ31" s="502"/>
      <c r="SKA31" s="502"/>
      <c r="SKB31" s="502"/>
      <c r="SKC31" s="502"/>
      <c r="SKD31" s="502"/>
      <c r="SKE31" s="502"/>
      <c r="SKF31" s="502"/>
      <c r="SKG31" s="502"/>
      <c r="SKH31" s="502"/>
      <c r="SKI31" s="502"/>
      <c r="SKJ31" s="502"/>
      <c r="SKK31" s="502"/>
      <c r="SKL31" s="502"/>
      <c r="SKM31" s="502"/>
      <c r="SKN31" s="502"/>
      <c r="SKO31" s="502"/>
      <c r="SKP31" s="502"/>
      <c r="SKQ31" s="502"/>
      <c r="SKR31" s="502"/>
      <c r="SKS31" s="502"/>
      <c r="SKT31" s="502"/>
      <c r="SKU31" s="502"/>
      <c r="SKV31" s="502"/>
      <c r="SKW31" s="502"/>
      <c r="SKX31" s="502"/>
      <c r="SKY31" s="502"/>
      <c r="SKZ31" s="502"/>
      <c r="SLA31" s="502"/>
      <c r="SLB31" s="502"/>
      <c r="SLC31" s="502"/>
      <c r="SLD31" s="502"/>
      <c r="SLE31" s="502"/>
      <c r="SLF31" s="502"/>
      <c r="SLG31" s="502"/>
      <c r="SLH31" s="502"/>
      <c r="SLI31" s="502"/>
      <c r="SLJ31" s="502"/>
      <c r="SLK31" s="502"/>
      <c r="SLL31" s="502"/>
      <c r="SLM31" s="502"/>
      <c r="SLN31" s="502"/>
      <c r="SLO31" s="502"/>
      <c r="SLP31" s="502"/>
      <c r="SLQ31" s="502"/>
      <c r="SLR31" s="502"/>
      <c r="SLS31" s="502"/>
      <c r="SLT31" s="502"/>
      <c r="SLU31" s="502"/>
      <c r="SLV31" s="502"/>
      <c r="SLW31" s="502"/>
      <c r="SLX31" s="502"/>
      <c r="SLY31" s="502"/>
      <c r="SLZ31" s="502"/>
      <c r="SMA31" s="502"/>
      <c r="SMB31" s="502"/>
      <c r="SMC31" s="502"/>
      <c r="SMD31" s="502"/>
      <c r="SME31" s="502"/>
      <c r="SMF31" s="502"/>
      <c r="SMG31" s="502"/>
      <c r="SMH31" s="502"/>
      <c r="SMI31" s="502"/>
      <c r="SMJ31" s="502"/>
      <c r="SMK31" s="502"/>
      <c r="SML31" s="502"/>
      <c r="SMM31" s="502"/>
      <c r="SMN31" s="502"/>
      <c r="SMO31" s="502"/>
      <c r="SMP31" s="502"/>
      <c r="SMQ31" s="502"/>
      <c r="SMR31" s="502"/>
      <c r="SMS31" s="502"/>
      <c r="SMT31" s="502"/>
      <c r="SMU31" s="502"/>
      <c r="SMV31" s="502"/>
      <c r="SMW31" s="502"/>
      <c r="SMX31" s="502"/>
      <c r="SMY31" s="502"/>
      <c r="SMZ31" s="502"/>
      <c r="SNA31" s="502"/>
      <c r="SNB31" s="502"/>
      <c r="SNC31" s="502"/>
      <c r="SND31" s="502"/>
      <c r="SNE31" s="502"/>
      <c r="SNF31" s="502"/>
      <c r="SNG31" s="502"/>
      <c r="SNH31" s="502"/>
      <c r="SNI31" s="502"/>
      <c r="SNJ31" s="502"/>
      <c r="SNK31" s="502"/>
      <c r="SNL31" s="502"/>
      <c r="SNM31" s="502"/>
      <c r="SNN31" s="502"/>
      <c r="SNO31" s="502"/>
      <c r="SNP31" s="502"/>
      <c r="SNQ31" s="502"/>
      <c r="SNR31" s="502"/>
      <c r="SNS31" s="502"/>
      <c r="SNT31" s="502"/>
      <c r="SNU31" s="502"/>
      <c r="SNV31" s="502"/>
      <c r="SNW31" s="502"/>
      <c r="SNX31" s="502"/>
      <c r="SNY31" s="502"/>
      <c r="SNZ31" s="502"/>
      <c r="SOA31" s="502"/>
      <c r="SOB31" s="502"/>
      <c r="SOC31" s="502"/>
      <c r="SOD31" s="502"/>
      <c r="SOE31" s="502"/>
      <c r="SOF31" s="502"/>
      <c r="SOG31" s="502"/>
      <c r="SOH31" s="502"/>
      <c r="SOI31" s="502"/>
      <c r="SOJ31" s="502"/>
      <c r="SOK31" s="502"/>
      <c r="SOL31" s="502"/>
      <c r="SOM31" s="502"/>
      <c r="SON31" s="502"/>
      <c r="SOO31" s="502"/>
      <c r="SOP31" s="502"/>
      <c r="SOQ31" s="502"/>
      <c r="SOR31" s="502"/>
      <c r="SOS31" s="502"/>
      <c r="SOT31" s="502"/>
      <c r="SOU31" s="502"/>
      <c r="SOV31" s="502"/>
      <c r="SOW31" s="502"/>
      <c r="SOX31" s="502"/>
      <c r="SOY31" s="502"/>
      <c r="SOZ31" s="502"/>
      <c r="SPA31" s="502"/>
      <c r="SPB31" s="502"/>
      <c r="SPC31" s="502"/>
      <c r="SPD31" s="502"/>
      <c r="SPE31" s="502"/>
      <c r="SPF31" s="502"/>
      <c r="SPG31" s="502"/>
      <c r="SPH31" s="502"/>
      <c r="SPI31" s="502"/>
      <c r="SPJ31" s="502"/>
      <c r="SPK31" s="502"/>
      <c r="SPL31" s="502"/>
      <c r="SPM31" s="502"/>
      <c r="SPN31" s="502"/>
      <c r="SPO31" s="502"/>
      <c r="SPP31" s="502"/>
      <c r="SPQ31" s="502"/>
      <c r="SPR31" s="502"/>
      <c r="SPS31" s="502"/>
      <c r="SPT31" s="502"/>
      <c r="SPU31" s="502"/>
      <c r="SPV31" s="502"/>
      <c r="SPW31" s="502"/>
      <c r="SPX31" s="502"/>
      <c r="SPY31" s="502"/>
      <c r="SPZ31" s="502"/>
      <c r="SQA31" s="502"/>
      <c r="SQB31" s="502"/>
      <c r="SQC31" s="502"/>
      <c r="SQD31" s="502"/>
      <c r="SQE31" s="502"/>
      <c r="SQF31" s="502"/>
      <c r="SQG31" s="502"/>
      <c r="SQH31" s="502"/>
      <c r="SQI31" s="502"/>
      <c r="SQJ31" s="502"/>
      <c r="SQK31" s="502"/>
      <c r="SQL31" s="502"/>
      <c r="SQM31" s="502"/>
      <c r="SQN31" s="502"/>
      <c r="SQO31" s="502"/>
      <c r="SQP31" s="502"/>
      <c r="SQQ31" s="502"/>
      <c r="SQR31" s="502"/>
      <c r="SQS31" s="502"/>
      <c r="SQT31" s="502"/>
      <c r="SQU31" s="502"/>
      <c r="SQV31" s="502"/>
      <c r="SQW31" s="502"/>
      <c r="SQX31" s="502"/>
      <c r="SQY31" s="502"/>
      <c r="SQZ31" s="502"/>
      <c r="SRA31" s="502"/>
      <c r="SRB31" s="502"/>
      <c r="SRC31" s="502"/>
      <c r="SRD31" s="502"/>
      <c r="SRE31" s="502"/>
      <c r="SRF31" s="502"/>
      <c r="SRG31" s="502"/>
      <c r="SRH31" s="502"/>
      <c r="SRI31" s="502"/>
      <c r="SRJ31" s="502"/>
      <c r="SRK31" s="502"/>
      <c r="SRL31" s="502"/>
      <c r="SRM31" s="502"/>
      <c r="SRN31" s="502"/>
      <c r="SRO31" s="502"/>
      <c r="SRP31" s="502"/>
      <c r="SRQ31" s="502"/>
      <c r="SRR31" s="502"/>
      <c r="SRS31" s="502"/>
      <c r="SRT31" s="502"/>
      <c r="SRU31" s="502"/>
      <c r="SRV31" s="502"/>
      <c r="SRW31" s="502"/>
      <c r="SRX31" s="502"/>
      <c r="SRY31" s="502"/>
      <c r="SRZ31" s="502"/>
      <c r="SSA31" s="502"/>
      <c r="SSB31" s="502"/>
      <c r="SSC31" s="502"/>
      <c r="SSD31" s="502"/>
      <c r="SSE31" s="502"/>
      <c r="SSF31" s="502"/>
      <c r="SSG31" s="502"/>
      <c r="SSH31" s="502"/>
      <c r="SSI31" s="502"/>
      <c r="SSJ31" s="502"/>
      <c r="SSK31" s="502"/>
      <c r="SSL31" s="502"/>
      <c r="SSM31" s="502"/>
      <c r="SSN31" s="502"/>
      <c r="SSO31" s="502"/>
      <c r="SSP31" s="502"/>
      <c r="SSQ31" s="502"/>
      <c r="SSR31" s="502"/>
      <c r="SSS31" s="502"/>
      <c r="SST31" s="502"/>
      <c r="SSU31" s="502"/>
      <c r="SSV31" s="502"/>
      <c r="SSW31" s="502"/>
      <c r="SSX31" s="502"/>
      <c r="SSY31" s="502"/>
      <c r="SSZ31" s="502"/>
      <c r="STA31" s="502"/>
      <c r="STB31" s="502"/>
      <c r="STC31" s="502"/>
      <c r="STD31" s="502"/>
      <c r="STE31" s="502"/>
      <c r="STF31" s="502"/>
      <c r="STG31" s="502"/>
      <c r="STH31" s="502"/>
      <c r="STI31" s="502"/>
      <c r="STJ31" s="502"/>
      <c r="STK31" s="502"/>
      <c r="STL31" s="502"/>
      <c r="STM31" s="502"/>
      <c r="STN31" s="502"/>
      <c r="STO31" s="502"/>
      <c r="STP31" s="502"/>
      <c r="STQ31" s="502"/>
      <c r="STR31" s="502"/>
      <c r="STS31" s="502"/>
      <c r="STT31" s="502"/>
      <c r="STU31" s="502"/>
      <c r="STV31" s="502"/>
      <c r="STW31" s="502"/>
      <c r="STX31" s="502"/>
      <c r="STY31" s="502"/>
      <c r="STZ31" s="502"/>
      <c r="SUA31" s="502"/>
      <c r="SUB31" s="502"/>
      <c r="SUC31" s="502"/>
      <c r="SUD31" s="502"/>
      <c r="SUE31" s="502"/>
      <c r="SUF31" s="502"/>
      <c r="SUG31" s="502"/>
      <c r="SUH31" s="502"/>
      <c r="SUI31" s="502"/>
      <c r="SUJ31" s="502"/>
      <c r="SUK31" s="502"/>
      <c r="SUL31" s="502"/>
      <c r="SUM31" s="502"/>
      <c r="SUN31" s="502"/>
      <c r="SUO31" s="502"/>
      <c r="SUP31" s="502"/>
      <c r="SUQ31" s="502"/>
      <c r="SUR31" s="502"/>
      <c r="SUS31" s="502"/>
      <c r="SUT31" s="502"/>
      <c r="SUU31" s="502"/>
      <c r="SUV31" s="502"/>
      <c r="SUW31" s="502"/>
      <c r="SUX31" s="502"/>
      <c r="SUY31" s="502"/>
      <c r="SUZ31" s="502"/>
      <c r="SVA31" s="502"/>
      <c r="SVB31" s="502"/>
      <c r="SVC31" s="502"/>
      <c r="SVD31" s="502"/>
      <c r="SVE31" s="502"/>
      <c r="SVF31" s="502"/>
      <c r="SVG31" s="502"/>
      <c r="SVH31" s="502"/>
      <c r="SVI31" s="502"/>
      <c r="SVJ31" s="502"/>
      <c r="SVK31" s="502"/>
      <c r="SVL31" s="502"/>
      <c r="SVM31" s="502"/>
      <c r="SVN31" s="502"/>
      <c r="SVO31" s="502"/>
      <c r="SVP31" s="502"/>
      <c r="SVQ31" s="502"/>
      <c r="SVR31" s="502"/>
      <c r="SVS31" s="502"/>
      <c r="SVT31" s="502"/>
      <c r="SVU31" s="502"/>
      <c r="SVV31" s="502"/>
      <c r="SVW31" s="502"/>
      <c r="SVX31" s="502"/>
      <c r="SVY31" s="502"/>
      <c r="SVZ31" s="502"/>
      <c r="SWA31" s="502"/>
      <c r="SWB31" s="502"/>
      <c r="SWC31" s="502"/>
      <c r="SWD31" s="502"/>
      <c r="SWE31" s="502"/>
      <c r="SWF31" s="502"/>
      <c r="SWG31" s="502"/>
      <c r="SWH31" s="502"/>
      <c r="SWI31" s="502"/>
      <c r="SWJ31" s="502"/>
      <c r="SWK31" s="502"/>
      <c r="SWL31" s="502"/>
      <c r="SWM31" s="502"/>
      <c r="SWN31" s="502"/>
      <c r="SWO31" s="502"/>
      <c r="SWP31" s="502"/>
      <c r="SWQ31" s="502"/>
      <c r="SWR31" s="502"/>
      <c r="SWS31" s="502"/>
      <c r="SWT31" s="502"/>
      <c r="SWU31" s="502"/>
      <c r="SWV31" s="502"/>
      <c r="SWW31" s="502"/>
      <c r="SWX31" s="502"/>
      <c r="SWY31" s="502"/>
      <c r="SWZ31" s="502"/>
      <c r="SXA31" s="502"/>
      <c r="SXB31" s="502"/>
      <c r="SXC31" s="502"/>
      <c r="SXD31" s="502"/>
      <c r="SXE31" s="502"/>
      <c r="SXF31" s="502"/>
      <c r="SXG31" s="502"/>
      <c r="SXH31" s="502"/>
      <c r="SXI31" s="502"/>
      <c r="SXJ31" s="502"/>
      <c r="SXK31" s="502"/>
      <c r="SXL31" s="502"/>
      <c r="SXM31" s="502"/>
      <c r="SXN31" s="502"/>
      <c r="SXO31" s="502"/>
      <c r="SXP31" s="502"/>
      <c r="SXQ31" s="502"/>
      <c r="SXR31" s="502"/>
      <c r="SXS31" s="502"/>
      <c r="SXT31" s="502"/>
      <c r="SXU31" s="502"/>
      <c r="SXV31" s="502"/>
      <c r="SXW31" s="502"/>
      <c r="SXX31" s="502"/>
      <c r="SXY31" s="502"/>
      <c r="SXZ31" s="502"/>
      <c r="SYA31" s="502"/>
      <c r="SYB31" s="502"/>
      <c r="SYC31" s="502"/>
      <c r="SYD31" s="502"/>
      <c r="SYE31" s="502"/>
      <c r="SYF31" s="502"/>
      <c r="SYG31" s="502"/>
      <c r="SYH31" s="502"/>
      <c r="SYI31" s="502"/>
      <c r="SYJ31" s="502"/>
      <c r="SYK31" s="502"/>
      <c r="SYL31" s="502"/>
      <c r="SYM31" s="502"/>
      <c r="SYN31" s="502"/>
      <c r="SYO31" s="502"/>
      <c r="SYP31" s="502"/>
      <c r="SYQ31" s="502"/>
      <c r="SYR31" s="502"/>
      <c r="SYS31" s="502"/>
      <c r="SYT31" s="502"/>
      <c r="SYU31" s="502"/>
      <c r="SYV31" s="502"/>
      <c r="SYW31" s="502"/>
      <c r="SYX31" s="502"/>
      <c r="SYY31" s="502"/>
      <c r="SYZ31" s="502"/>
      <c r="SZA31" s="502"/>
      <c r="SZB31" s="502"/>
      <c r="SZC31" s="502"/>
      <c r="SZD31" s="502"/>
      <c r="SZE31" s="502"/>
      <c r="SZF31" s="502"/>
      <c r="SZG31" s="502"/>
      <c r="SZH31" s="502"/>
      <c r="SZI31" s="502"/>
      <c r="SZJ31" s="502"/>
      <c r="SZK31" s="502"/>
      <c r="SZL31" s="502"/>
      <c r="SZM31" s="502"/>
      <c r="SZN31" s="502"/>
      <c r="SZO31" s="502"/>
      <c r="SZP31" s="502"/>
      <c r="SZQ31" s="502"/>
      <c r="SZR31" s="502"/>
      <c r="SZS31" s="502"/>
      <c r="SZT31" s="502"/>
      <c r="SZU31" s="502"/>
      <c r="SZV31" s="502"/>
      <c r="SZW31" s="502"/>
      <c r="SZX31" s="502"/>
      <c r="SZY31" s="502"/>
      <c r="SZZ31" s="502"/>
      <c r="TAA31" s="502"/>
      <c r="TAB31" s="502"/>
      <c r="TAC31" s="502"/>
      <c r="TAD31" s="502"/>
      <c r="TAE31" s="502"/>
      <c r="TAF31" s="502"/>
      <c r="TAG31" s="502"/>
      <c r="TAH31" s="502"/>
      <c r="TAI31" s="502"/>
      <c r="TAJ31" s="502"/>
      <c r="TAK31" s="502"/>
      <c r="TAL31" s="502"/>
      <c r="TAM31" s="502"/>
      <c r="TAN31" s="502"/>
      <c r="TAO31" s="502"/>
      <c r="TAP31" s="502"/>
      <c r="TAQ31" s="502"/>
      <c r="TAR31" s="502"/>
      <c r="TAS31" s="502"/>
      <c r="TAT31" s="502"/>
      <c r="TAU31" s="502"/>
      <c r="TAV31" s="502"/>
      <c r="TAW31" s="502"/>
      <c r="TAX31" s="502"/>
      <c r="TAY31" s="502"/>
      <c r="TAZ31" s="502"/>
      <c r="TBA31" s="502"/>
      <c r="TBB31" s="502"/>
      <c r="TBC31" s="502"/>
      <c r="TBD31" s="502"/>
      <c r="TBE31" s="502"/>
      <c r="TBF31" s="502"/>
      <c r="TBG31" s="502"/>
      <c r="TBH31" s="502"/>
      <c r="TBI31" s="502"/>
      <c r="TBJ31" s="502"/>
      <c r="TBK31" s="502"/>
      <c r="TBL31" s="502"/>
      <c r="TBM31" s="502"/>
      <c r="TBN31" s="502"/>
      <c r="TBO31" s="502"/>
      <c r="TBP31" s="502"/>
      <c r="TBQ31" s="502"/>
      <c r="TBR31" s="502"/>
      <c r="TBS31" s="502"/>
      <c r="TBT31" s="502"/>
      <c r="TBU31" s="502"/>
      <c r="TBV31" s="502"/>
      <c r="TBW31" s="502"/>
      <c r="TBX31" s="502"/>
      <c r="TBY31" s="502"/>
      <c r="TBZ31" s="502"/>
      <c r="TCA31" s="502"/>
      <c r="TCB31" s="502"/>
      <c r="TCC31" s="502"/>
      <c r="TCD31" s="502"/>
      <c r="TCE31" s="502"/>
      <c r="TCF31" s="502"/>
      <c r="TCG31" s="502"/>
      <c r="TCH31" s="502"/>
      <c r="TCI31" s="502"/>
      <c r="TCJ31" s="502"/>
      <c r="TCK31" s="502"/>
      <c r="TCL31" s="502"/>
      <c r="TCM31" s="502"/>
      <c r="TCN31" s="502"/>
      <c r="TCO31" s="502"/>
      <c r="TCP31" s="502"/>
      <c r="TCQ31" s="502"/>
      <c r="TCR31" s="502"/>
      <c r="TCS31" s="502"/>
      <c r="TCT31" s="502"/>
      <c r="TCU31" s="502"/>
      <c r="TCV31" s="502"/>
      <c r="TCW31" s="502"/>
      <c r="TCX31" s="502"/>
      <c r="TCY31" s="502"/>
      <c r="TCZ31" s="502"/>
      <c r="TDA31" s="502"/>
      <c r="TDB31" s="502"/>
      <c r="TDC31" s="502"/>
      <c r="TDD31" s="502"/>
      <c r="TDE31" s="502"/>
      <c r="TDF31" s="502"/>
      <c r="TDG31" s="502"/>
      <c r="TDH31" s="502"/>
      <c r="TDI31" s="502"/>
      <c r="TDJ31" s="502"/>
      <c r="TDK31" s="502"/>
      <c r="TDL31" s="502"/>
      <c r="TDM31" s="502"/>
      <c r="TDN31" s="502"/>
      <c r="TDO31" s="502"/>
      <c r="TDP31" s="502"/>
      <c r="TDQ31" s="502"/>
      <c r="TDR31" s="502"/>
      <c r="TDS31" s="502"/>
      <c r="TDT31" s="502"/>
      <c r="TDU31" s="502"/>
      <c r="TDV31" s="502"/>
      <c r="TDW31" s="502"/>
      <c r="TDX31" s="502"/>
      <c r="TDY31" s="502"/>
      <c r="TDZ31" s="502"/>
      <c r="TEA31" s="502"/>
      <c r="TEB31" s="502"/>
      <c r="TEC31" s="502"/>
      <c r="TED31" s="502"/>
      <c r="TEE31" s="502"/>
      <c r="TEF31" s="502"/>
      <c r="TEG31" s="502"/>
      <c r="TEH31" s="502"/>
      <c r="TEI31" s="502"/>
      <c r="TEJ31" s="502"/>
      <c r="TEK31" s="502"/>
      <c r="TEL31" s="502"/>
      <c r="TEM31" s="502"/>
      <c r="TEN31" s="502"/>
      <c r="TEO31" s="502"/>
      <c r="TEP31" s="502"/>
      <c r="TEQ31" s="502"/>
      <c r="TER31" s="502"/>
      <c r="TES31" s="502"/>
      <c r="TET31" s="502"/>
      <c r="TEU31" s="502"/>
      <c r="TEV31" s="502"/>
      <c r="TEW31" s="502"/>
      <c r="TEX31" s="502"/>
      <c r="TEY31" s="502"/>
      <c r="TEZ31" s="502"/>
      <c r="TFA31" s="502"/>
      <c r="TFB31" s="502"/>
      <c r="TFC31" s="502"/>
      <c r="TFD31" s="502"/>
      <c r="TFE31" s="502"/>
      <c r="TFF31" s="502"/>
      <c r="TFG31" s="502"/>
      <c r="TFH31" s="502"/>
      <c r="TFI31" s="502"/>
      <c r="TFJ31" s="502"/>
      <c r="TFK31" s="502"/>
      <c r="TFL31" s="502"/>
      <c r="TFM31" s="502"/>
      <c r="TFN31" s="502"/>
      <c r="TFO31" s="502"/>
      <c r="TFP31" s="502"/>
      <c r="TFQ31" s="502"/>
      <c r="TFR31" s="502"/>
      <c r="TFS31" s="502"/>
      <c r="TFT31" s="502"/>
      <c r="TFU31" s="502"/>
      <c r="TFV31" s="502"/>
      <c r="TFW31" s="502"/>
      <c r="TFX31" s="502"/>
      <c r="TFY31" s="502"/>
      <c r="TFZ31" s="502"/>
      <c r="TGA31" s="502"/>
      <c r="TGB31" s="502"/>
      <c r="TGC31" s="502"/>
      <c r="TGD31" s="502"/>
      <c r="TGE31" s="502"/>
      <c r="TGF31" s="502"/>
      <c r="TGG31" s="502"/>
      <c r="TGH31" s="502"/>
      <c r="TGI31" s="502"/>
      <c r="TGJ31" s="502"/>
      <c r="TGK31" s="502"/>
      <c r="TGL31" s="502"/>
      <c r="TGM31" s="502"/>
      <c r="TGN31" s="502"/>
      <c r="TGO31" s="502"/>
      <c r="TGP31" s="502"/>
      <c r="TGQ31" s="502"/>
      <c r="TGR31" s="502"/>
      <c r="TGS31" s="502"/>
      <c r="TGT31" s="502"/>
      <c r="TGU31" s="502"/>
      <c r="TGV31" s="502"/>
      <c r="TGW31" s="502"/>
      <c r="TGX31" s="502"/>
      <c r="TGY31" s="502"/>
      <c r="TGZ31" s="502"/>
      <c r="THA31" s="502"/>
      <c r="THB31" s="502"/>
      <c r="THC31" s="502"/>
      <c r="THD31" s="502"/>
      <c r="THE31" s="502"/>
      <c r="THF31" s="502"/>
      <c r="THG31" s="502"/>
      <c r="THH31" s="502"/>
      <c r="THI31" s="502"/>
      <c r="THJ31" s="502"/>
      <c r="THK31" s="502"/>
      <c r="THL31" s="502"/>
      <c r="THM31" s="502"/>
      <c r="THN31" s="502"/>
      <c r="THO31" s="502"/>
      <c r="THP31" s="502"/>
      <c r="THQ31" s="502"/>
      <c r="THR31" s="502"/>
      <c r="THS31" s="502"/>
      <c r="THT31" s="502"/>
      <c r="THU31" s="502"/>
      <c r="THV31" s="502"/>
      <c r="THW31" s="502"/>
      <c r="THX31" s="502"/>
      <c r="THY31" s="502"/>
      <c r="THZ31" s="502"/>
      <c r="TIA31" s="502"/>
      <c r="TIB31" s="502"/>
      <c r="TIC31" s="502"/>
      <c r="TID31" s="502"/>
      <c r="TIE31" s="502"/>
      <c r="TIF31" s="502"/>
      <c r="TIG31" s="502"/>
      <c r="TIH31" s="502"/>
      <c r="TII31" s="502"/>
      <c r="TIJ31" s="502"/>
      <c r="TIK31" s="502"/>
      <c r="TIL31" s="502"/>
      <c r="TIM31" s="502"/>
      <c r="TIN31" s="502"/>
      <c r="TIO31" s="502"/>
      <c r="TIP31" s="502"/>
      <c r="TIQ31" s="502"/>
      <c r="TIR31" s="502"/>
      <c r="TIS31" s="502"/>
      <c r="TIT31" s="502"/>
      <c r="TIU31" s="502"/>
      <c r="TIV31" s="502"/>
      <c r="TIW31" s="502"/>
      <c r="TIX31" s="502"/>
      <c r="TIY31" s="502"/>
      <c r="TIZ31" s="502"/>
      <c r="TJA31" s="502"/>
      <c r="TJB31" s="502"/>
      <c r="TJC31" s="502"/>
      <c r="TJD31" s="502"/>
      <c r="TJE31" s="502"/>
      <c r="TJF31" s="502"/>
      <c r="TJG31" s="502"/>
      <c r="TJH31" s="502"/>
      <c r="TJI31" s="502"/>
      <c r="TJJ31" s="502"/>
      <c r="TJK31" s="502"/>
      <c r="TJL31" s="502"/>
      <c r="TJM31" s="502"/>
      <c r="TJN31" s="502"/>
      <c r="TJO31" s="502"/>
      <c r="TJP31" s="502"/>
      <c r="TJQ31" s="502"/>
      <c r="TJR31" s="502"/>
      <c r="TJS31" s="502"/>
      <c r="TJT31" s="502"/>
      <c r="TJU31" s="502"/>
      <c r="TJV31" s="502"/>
      <c r="TJW31" s="502"/>
      <c r="TJX31" s="502"/>
      <c r="TJY31" s="502"/>
      <c r="TJZ31" s="502"/>
      <c r="TKA31" s="502"/>
      <c r="TKB31" s="502"/>
      <c r="TKC31" s="502"/>
      <c r="TKD31" s="502"/>
      <c r="TKE31" s="502"/>
      <c r="TKF31" s="502"/>
      <c r="TKG31" s="502"/>
      <c r="TKH31" s="502"/>
      <c r="TKI31" s="502"/>
      <c r="TKJ31" s="502"/>
      <c r="TKK31" s="502"/>
      <c r="TKL31" s="502"/>
      <c r="TKM31" s="502"/>
      <c r="TKN31" s="502"/>
      <c r="TKO31" s="502"/>
      <c r="TKP31" s="502"/>
      <c r="TKQ31" s="502"/>
      <c r="TKR31" s="502"/>
      <c r="TKS31" s="502"/>
      <c r="TKT31" s="502"/>
      <c r="TKU31" s="502"/>
      <c r="TKV31" s="502"/>
      <c r="TKW31" s="502"/>
      <c r="TKX31" s="502"/>
      <c r="TKY31" s="502"/>
      <c r="TKZ31" s="502"/>
      <c r="TLA31" s="502"/>
      <c r="TLB31" s="502"/>
      <c r="TLC31" s="502"/>
      <c r="TLD31" s="502"/>
      <c r="TLE31" s="502"/>
      <c r="TLF31" s="502"/>
      <c r="TLG31" s="502"/>
      <c r="TLH31" s="502"/>
      <c r="TLI31" s="502"/>
      <c r="TLJ31" s="502"/>
      <c r="TLK31" s="502"/>
      <c r="TLL31" s="502"/>
      <c r="TLM31" s="502"/>
      <c r="TLN31" s="502"/>
      <c r="TLO31" s="502"/>
      <c r="TLP31" s="502"/>
      <c r="TLQ31" s="502"/>
      <c r="TLR31" s="502"/>
      <c r="TLS31" s="502"/>
      <c r="TLT31" s="502"/>
      <c r="TLU31" s="502"/>
      <c r="TLV31" s="502"/>
      <c r="TLW31" s="502"/>
      <c r="TLX31" s="502"/>
      <c r="TLY31" s="502"/>
      <c r="TLZ31" s="502"/>
      <c r="TMA31" s="502"/>
      <c r="TMB31" s="502"/>
      <c r="TMC31" s="502"/>
      <c r="TMD31" s="502"/>
      <c r="TME31" s="502"/>
      <c r="TMF31" s="502"/>
      <c r="TMG31" s="502"/>
      <c r="TMH31" s="502"/>
      <c r="TMI31" s="502"/>
      <c r="TMJ31" s="502"/>
      <c r="TMK31" s="502"/>
      <c r="TML31" s="502"/>
      <c r="TMM31" s="502"/>
      <c r="TMN31" s="502"/>
      <c r="TMO31" s="502"/>
      <c r="TMP31" s="502"/>
      <c r="TMQ31" s="502"/>
      <c r="TMR31" s="502"/>
      <c r="TMS31" s="502"/>
      <c r="TMT31" s="502"/>
      <c r="TMU31" s="502"/>
      <c r="TMV31" s="502"/>
      <c r="TMW31" s="502"/>
      <c r="TMX31" s="502"/>
      <c r="TMY31" s="502"/>
      <c r="TMZ31" s="502"/>
      <c r="TNA31" s="502"/>
      <c r="TNB31" s="502"/>
      <c r="TNC31" s="502"/>
      <c r="TND31" s="502"/>
      <c r="TNE31" s="502"/>
      <c r="TNF31" s="502"/>
      <c r="TNG31" s="502"/>
      <c r="TNH31" s="502"/>
      <c r="TNI31" s="502"/>
      <c r="TNJ31" s="502"/>
      <c r="TNK31" s="502"/>
      <c r="TNL31" s="502"/>
      <c r="TNM31" s="502"/>
      <c r="TNN31" s="502"/>
      <c r="TNO31" s="502"/>
      <c r="TNP31" s="502"/>
      <c r="TNQ31" s="502"/>
      <c r="TNR31" s="502"/>
      <c r="TNS31" s="502"/>
      <c r="TNT31" s="502"/>
      <c r="TNU31" s="502"/>
      <c r="TNV31" s="502"/>
      <c r="TNW31" s="502"/>
      <c r="TNX31" s="502"/>
      <c r="TNY31" s="502"/>
      <c r="TNZ31" s="502"/>
      <c r="TOA31" s="502"/>
      <c r="TOB31" s="502"/>
      <c r="TOC31" s="502"/>
      <c r="TOD31" s="502"/>
      <c r="TOE31" s="502"/>
      <c r="TOF31" s="502"/>
      <c r="TOG31" s="502"/>
      <c r="TOH31" s="502"/>
      <c r="TOI31" s="502"/>
      <c r="TOJ31" s="502"/>
      <c r="TOK31" s="502"/>
      <c r="TOL31" s="502"/>
      <c r="TOM31" s="502"/>
      <c r="TON31" s="502"/>
      <c r="TOO31" s="502"/>
      <c r="TOP31" s="502"/>
      <c r="TOQ31" s="502"/>
      <c r="TOR31" s="502"/>
      <c r="TOS31" s="502"/>
      <c r="TOT31" s="502"/>
      <c r="TOU31" s="502"/>
      <c r="TOV31" s="502"/>
      <c r="TOW31" s="502"/>
      <c r="TOX31" s="502"/>
      <c r="TOY31" s="502"/>
      <c r="TOZ31" s="502"/>
      <c r="TPA31" s="502"/>
      <c r="TPB31" s="502"/>
      <c r="TPC31" s="502"/>
      <c r="TPD31" s="502"/>
      <c r="TPE31" s="502"/>
      <c r="TPF31" s="502"/>
      <c r="TPG31" s="502"/>
      <c r="TPH31" s="502"/>
      <c r="TPI31" s="502"/>
      <c r="TPJ31" s="502"/>
      <c r="TPK31" s="502"/>
      <c r="TPL31" s="502"/>
      <c r="TPM31" s="502"/>
      <c r="TPN31" s="502"/>
      <c r="TPO31" s="502"/>
      <c r="TPP31" s="502"/>
      <c r="TPQ31" s="502"/>
      <c r="TPR31" s="502"/>
      <c r="TPS31" s="502"/>
      <c r="TPT31" s="502"/>
      <c r="TPU31" s="502"/>
      <c r="TPV31" s="502"/>
      <c r="TPW31" s="502"/>
      <c r="TPX31" s="502"/>
      <c r="TPY31" s="502"/>
      <c r="TPZ31" s="502"/>
      <c r="TQA31" s="502"/>
      <c r="TQB31" s="502"/>
      <c r="TQC31" s="502"/>
      <c r="TQD31" s="502"/>
      <c r="TQE31" s="502"/>
      <c r="TQF31" s="502"/>
      <c r="TQG31" s="502"/>
      <c r="TQH31" s="502"/>
      <c r="TQI31" s="502"/>
      <c r="TQJ31" s="502"/>
      <c r="TQK31" s="502"/>
      <c r="TQL31" s="502"/>
      <c r="TQM31" s="502"/>
      <c r="TQN31" s="502"/>
      <c r="TQO31" s="502"/>
      <c r="TQP31" s="502"/>
      <c r="TQQ31" s="502"/>
      <c r="TQR31" s="502"/>
      <c r="TQS31" s="502"/>
      <c r="TQT31" s="502"/>
      <c r="TQU31" s="502"/>
      <c r="TQV31" s="502"/>
      <c r="TQW31" s="502"/>
      <c r="TQX31" s="502"/>
      <c r="TQY31" s="502"/>
      <c r="TQZ31" s="502"/>
      <c r="TRA31" s="502"/>
      <c r="TRB31" s="502"/>
      <c r="TRC31" s="502"/>
      <c r="TRD31" s="502"/>
      <c r="TRE31" s="502"/>
      <c r="TRF31" s="502"/>
      <c r="TRG31" s="502"/>
      <c r="TRH31" s="502"/>
      <c r="TRI31" s="502"/>
      <c r="TRJ31" s="502"/>
      <c r="TRK31" s="502"/>
      <c r="TRL31" s="502"/>
      <c r="TRM31" s="502"/>
      <c r="TRN31" s="502"/>
      <c r="TRO31" s="502"/>
      <c r="TRP31" s="502"/>
      <c r="TRQ31" s="502"/>
      <c r="TRR31" s="502"/>
      <c r="TRS31" s="502"/>
      <c r="TRT31" s="502"/>
      <c r="TRU31" s="502"/>
      <c r="TRV31" s="502"/>
      <c r="TRW31" s="502"/>
      <c r="TRX31" s="502"/>
      <c r="TRY31" s="502"/>
      <c r="TRZ31" s="502"/>
      <c r="TSA31" s="502"/>
      <c r="TSB31" s="502"/>
      <c r="TSC31" s="502"/>
      <c r="TSD31" s="502"/>
      <c r="TSE31" s="502"/>
      <c r="TSF31" s="502"/>
      <c r="TSG31" s="502"/>
      <c r="TSH31" s="502"/>
      <c r="TSI31" s="502"/>
      <c r="TSJ31" s="502"/>
      <c r="TSK31" s="502"/>
      <c r="TSL31" s="502"/>
      <c r="TSM31" s="502"/>
      <c r="TSN31" s="502"/>
      <c r="TSO31" s="502"/>
      <c r="TSP31" s="502"/>
      <c r="TSQ31" s="502"/>
      <c r="TSR31" s="502"/>
      <c r="TSS31" s="502"/>
      <c r="TST31" s="502"/>
      <c r="TSU31" s="502"/>
      <c r="TSV31" s="502"/>
      <c r="TSW31" s="502"/>
      <c r="TSX31" s="502"/>
      <c r="TSY31" s="502"/>
      <c r="TSZ31" s="502"/>
      <c r="TTA31" s="502"/>
      <c r="TTB31" s="502"/>
      <c r="TTC31" s="502"/>
      <c r="TTD31" s="502"/>
      <c r="TTE31" s="502"/>
      <c r="TTF31" s="502"/>
      <c r="TTG31" s="502"/>
      <c r="TTH31" s="502"/>
      <c r="TTI31" s="502"/>
      <c r="TTJ31" s="502"/>
      <c r="TTK31" s="502"/>
      <c r="TTL31" s="502"/>
      <c r="TTM31" s="502"/>
      <c r="TTN31" s="502"/>
      <c r="TTO31" s="502"/>
      <c r="TTP31" s="502"/>
      <c r="TTQ31" s="502"/>
      <c r="TTR31" s="502"/>
      <c r="TTS31" s="502"/>
      <c r="TTT31" s="502"/>
      <c r="TTU31" s="502"/>
      <c r="TTV31" s="502"/>
      <c r="TTW31" s="502"/>
      <c r="TTX31" s="502"/>
      <c r="TTY31" s="502"/>
      <c r="TTZ31" s="502"/>
      <c r="TUA31" s="502"/>
      <c r="TUB31" s="502"/>
      <c r="TUC31" s="502"/>
      <c r="TUD31" s="502"/>
      <c r="TUE31" s="502"/>
      <c r="TUF31" s="502"/>
      <c r="TUG31" s="502"/>
      <c r="TUH31" s="502"/>
      <c r="TUI31" s="502"/>
      <c r="TUJ31" s="502"/>
      <c r="TUK31" s="502"/>
      <c r="TUL31" s="502"/>
      <c r="TUM31" s="502"/>
      <c r="TUN31" s="502"/>
      <c r="TUO31" s="502"/>
      <c r="TUP31" s="502"/>
      <c r="TUQ31" s="502"/>
      <c r="TUR31" s="502"/>
      <c r="TUS31" s="502"/>
      <c r="TUT31" s="502"/>
      <c r="TUU31" s="502"/>
      <c r="TUV31" s="502"/>
      <c r="TUW31" s="502"/>
      <c r="TUX31" s="502"/>
      <c r="TUY31" s="502"/>
      <c r="TUZ31" s="502"/>
      <c r="TVA31" s="502"/>
      <c r="TVB31" s="502"/>
      <c r="TVC31" s="502"/>
      <c r="TVD31" s="502"/>
      <c r="TVE31" s="502"/>
      <c r="TVF31" s="502"/>
      <c r="TVG31" s="502"/>
      <c r="TVH31" s="502"/>
      <c r="TVI31" s="502"/>
      <c r="TVJ31" s="502"/>
      <c r="TVK31" s="502"/>
      <c r="TVL31" s="502"/>
      <c r="TVM31" s="502"/>
      <c r="TVN31" s="502"/>
      <c r="TVO31" s="502"/>
      <c r="TVP31" s="502"/>
      <c r="TVQ31" s="502"/>
      <c r="TVR31" s="502"/>
      <c r="TVS31" s="502"/>
      <c r="TVT31" s="502"/>
      <c r="TVU31" s="502"/>
      <c r="TVV31" s="502"/>
      <c r="TVW31" s="502"/>
      <c r="TVX31" s="502"/>
      <c r="TVY31" s="502"/>
      <c r="TVZ31" s="502"/>
      <c r="TWA31" s="502"/>
      <c r="TWB31" s="502"/>
      <c r="TWC31" s="502"/>
      <c r="TWD31" s="502"/>
      <c r="TWE31" s="502"/>
      <c r="TWF31" s="502"/>
      <c r="TWG31" s="502"/>
      <c r="TWH31" s="502"/>
      <c r="TWI31" s="502"/>
      <c r="TWJ31" s="502"/>
      <c r="TWK31" s="502"/>
      <c r="TWL31" s="502"/>
      <c r="TWM31" s="502"/>
      <c r="TWN31" s="502"/>
      <c r="TWO31" s="502"/>
      <c r="TWP31" s="502"/>
      <c r="TWQ31" s="502"/>
      <c r="TWR31" s="502"/>
      <c r="TWS31" s="502"/>
      <c r="TWT31" s="502"/>
      <c r="TWU31" s="502"/>
      <c r="TWV31" s="502"/>
      <c r="TWW31" s="502"/>
      <c r="TWX31" s="502"/>
      <c r="TWY31" s="502"/>
      <c r="TWZ31" s="502"/>
      <c r="TXA31" s="502"/>
      <c r="TXB31" s="502"/>
      <c r="TXC31" s="502"/>
      <c r="TXD31" s="502"/>
      <c r="TXE31" s="502"/>
      <c r="TXF31" s="502"/>
      <c r="TXG31" s="502"/>
      <c r="TXH31" s="502"/>
      <c r="TXI31" s="502"/>
      <c r="TXJ31" s="502"/>
      <c r="TXK31" s="502"/>
      <c r="TXL31" s="502"/>
      <c r="TXM31" s="502"/>
      <c r="TXN31" s="502"/>
      <c r="TXO31" s="502"/>
      <c r="TXP31" s="502"/>
      <c r="TXQ31" s="502"/>
      <c r="TXR31" s="502"/>
      <c r="TXS31" s="502"/>
      <c r="TXT31" s="502"/>
      <c r="TXU31" s="502"/>
      <c r="TXV31" s="502"/>
      <c r="TXW31" s="502"/>
      <c r="TXX31" s="502"/>
      <c r="TXY31" s="502"/>
      <c r="TXZ31" s="502"/>
      <c r="TYA31" s="502"/>
      <c r="TYB31" s="502"/>
      <c r="TYC31" s="502"/>
      <c r="TYD31" s="502"/>
      <c r="TYE31" s="502"/>
      <c r="TYF31" s="502"/>
      <c r="TYG31" s="502"/>
      <c r="TYH31" s="502"/>
      <c r="TYI31" s="502"/>
      <c r="TYJ31" s="502"/>
      <c r="TYK31" s="502"/>
      <c r="TYL31" s="502"/>
      <c r="TYM31" s="502"/>
      <c r="TYN31" s="502"/>
      <c r="TYO31" s="502"/>
      <c r="TYP31" s="502"/>
      <c r="TYQ31" s="502"/>
      <c r="TYR31" s="502"/>
      <c r="TYS31" s="502"/>
      <c r="TYT31" s="502"/>
      <c r="TYU31" s="502"/>
      <c r="TYV31" s="502"/>
      <c r="TYW31" s="502"/>
      <c r="TYX31" s="502"/>
      <c r="TYY31" s="502"/>
      <c r="TYZ31" s="502"/>
      <c r="TZA31" s="502"/>
      <c r="TZB31" s="502"/>
      <c r="TZC31" s="502"/>
      <c r="TZD31" s="502"/>
      <c r="TZE31" s="502"/>
      <c r="TZF31" s="502"/>
      <c r="TZG31" s="502"/>
      <c r="TZH31" s="502"/>
      <c r="TZI31" s="502"/>
      <c r="TZJ31" s="502"/>
      <c r="TZK31" s="502"/>
      <c r="TZL31" s="502"/>
      <c r="TZM31" s="502"/>
      <c r="TZN31" s="502"/>
      <c r="TZO31" s="502"/>
      <c r="TZP31" s="502"/>
      <c r="TZQ31" s="502"/>
      <c r="TZR31" s="502"/>
      <c r="TZS31" s="502"/>
      <c r="TZT31" s="502"/>
      <c r="TZU31" s="502"/>
      <c r="TZV31" s="502"/>
      <c r="TZW31" s="502"/>
      <c r="TZX31" s="502"/>
      <c r="TZY31" s="502"/>
      <c r="TZZ31" s="502"/>
      <c r="UAA31" s="502"/>
      <c r="UAB31" s="502"/>
      <c r="UAC31" s="502"/>
      <c r="UAD31" s="502"/>
      <c r="UAE31" s="502"/>
      <c r="UAF31" s="502"/>
      <c r="UAG31" s="502"/>
      <c r="UAH31" s="502"/>
      <c r="UAI31" s="502"/>
      <c r="UAJ31" s="502"/>
      <c r="UAK31" s="502"/>
      <c r="UAL31" s="502"/>
      <c r="UAM31" s="502"/>
      <c r="UAN31" s="502"/>
      <c r="UAO31" s="502"/>
      <c r="UAP31" s="502"/>
      <c r="UAQ31" s="502"/>
      <c r="UAR31" s="502"/>
      <c r="UAS31" s="502"/>
      <c r="UAT31" s="502"/>
      <c r="UAU31" s="502"/>
      <c r="UAV31" s="502"/>
      <c r="UAW31" s="502"/>
      <c r="UAX31" s="502"/>
      <c r="UAY31" s="502"/>
      <c r="UAZ31" s="502"/>
      <c r="UBA31" s="502"/>
      <c r="UBB31" s="502"/>
      <c r="UBC31" s="502"/>
      <c r="UBD31" s="502"/>
      <c r="UBE31" s="502"/>
      <c r="UBF31" s="502"/>
      <c r="UBG31" s="502"/>
      <c r="UBH31" s="502"/>
      <c r="UBI31" s="502"/>
      <c r="UBJ31" s="502"/>
      <c r="UBK31" s="502"/>
      <c r="UBL31" s="502"/>
      <c r="UBM31" s="502"/>
      <c r="UBN31" s="502"/>
      <c r="UBO31" s="502"/>
      <c r="UBP31" s="502"/>
      <c r="UBQ31" s="502"/>
      <c r="UBR31" s="502"/>
      <c r="UBS31" s="502"/>
      <c r="UBT31" s="502"/>
      <c r="UBU31" s="502"/>
      <c r="UBV31" s="502"/>
      <c r="UBW31" s="502"/>
      <c r="UBX31" s="502"/>
      <c r="UBY31" s="502"/>
      <c r="UBZ31" s="502"/>
      <c r="UCA31" s="502"/>
      <c r="UCB31" s="502"/>
      <c r="UCC31" s="502"/>
      <c r="UCD31" s="502"/>
      <c r="UCE31" s="502"/>
      <c r="UCF31" s="502"/>
      <c r="UCG31" s="502"/>
      <c r="UCH31" s="502"/>
      <c r="UCI31" s="502"/>
      <c r="UCJ31" s="502"/>
      <c r="UCK31" s="502"/>
      <c r="UCL31" s="502"/>
      <c r="UCM31" s="502"/>
      <c r="UCN31" s="502"/>
      <c r="UCO31" s="502"/>
      <c r="UCP31" s="502"/>
      <c r="UCQ31" s="502"/>
      <c r="UCR31" s="502"/>
      <c r="UCS31" s="502"/>
      <c r="UCT31" s="502"/>
      <c r="UCU31" s="502"/>
      <c r="UCV31" s="502"/>
      <c r="UCW31" s="502"/>
      <c r="UCX31" s="502"/>
      <c r="UCY31" s="502"/>
      <c r="UCZ31" s="502"/>
      <c r="UDA31" s="502"/>
      <c r="UDB31" s="502"/>
      <c r="UDC31" s="502"/>
      <c r="UDD31" s="502"/>
      <c r="UDE31" s="502"/>
      <c r="UDF31" s="502"/>
      <c r="UDG31" s="502"/>
      <c r="UDH31" s="502"/>
      <c r="UDI31" s="502"/>
      <c r="UDJ31" s="502"/>
      <c r="UDK31" s="502"/>
      <c r="UDL31" s="502"/>
      <c r="UDM31" s="502"/>
      <c r="UDN31" s="502"/>
      <c r="UDO31" s="502"/>
      <c r="UDP31" s="502"/>
      <c r="UDQ31" s="502"/>
      <c r="UDR31" s="502"/>
      <c r="UDS31" s="502"/>
      <c r="UDT31" s="502"/>
      <c r="UDU31" s="502"/>
      <c r="UDV31" s="502"/>
      <c r="UDW31" s="502"/>
      <c r="UDX31" s="502"/>
      <c r="UDY31" s="502"/>
      <c r="UDZ31" s="502"/>
      <c r="UEA31" s="502"/>
      <c r="UEB31" s="502"/>
      <c r="UEC31" s="502"/>
      <c r="UED31" s="502"/>
      <c r="UEE31" s="502"/>
      <c r="UEF31" s="502"/>
      <c r="UEG31" s="502"/>
      <c r="UEH31" s="502"/>
      <c r="UEI31" s="502"/>
      <c r="UEJ31" s="502"/>
      <c r="UEK31" s="502"/>
      <c r="UEL31" s="502"/>
      <c r="UEM31" s="502"/>
      <c r="UEN31" s="502"/>
      <c r="UEO31" s="502"/>
      <c r="UEP31" s="502"/>
      <c r="UEQ31" s="502"/>
      <c r="UER31" s="502"/>
      <c r="UES31" s="502"/>
      <c r="UET31" s="502"/>
      <c r="UEU31" s="502"/>
      <c r="UEV31" s="502"/>
      <c r="UEW31" s="502"/>
      <c r="UEX31" s="502"/>
      <c r="UEY31" s="502"/>
      <c r="UEZ31" s="502"/>
      <c r="UFA31" s="502"/>
      <c r="UFB31" s="502"/>
      <c r="UFC31" s="502"/>
      <c r="UFD31" s="502"/>
      <c r="UFE31" s="502"/>
      <c r="UFF31" s="502"/>
      <c r="UFG31" s="502"/>
      <c r="UFH31" s="502"/>
      <c r="UFI31" s="502"/>
      <c r="UFJ31" s="502"/>
      <c r="UFK31" s="502"/>
      <c r="UFL31" s="502"/>
      <c r="UFM31" s="502"/>
      <c r="UFN31" s="502"/>
      <c r="UFO31" s="502"/>
      <c r="UFP31" s="502"/>
      <c r="UFQ31" s="502"/>
      <c r="UFR31" s="502"/>
      <c r="UFS31" s="502"/>
      <c r="UFT31" s="502"/>
      <c r="UFU31" s="502"/>
      <c r="UFV31" s="502"/>
      <c r="UFW31" s="502"/>
      <c r="UFX31" s="502"/>
      <c r="UFY31" s="502"/>
      <c r="UFZ31" s="502"/>
      <c r="UGA31" s="502"/>
      <c r="UGB31" s="502"/>
      <c r="UGC31" s="502"/>
      <c r="UGD31" s="502"/>
      <c r="UGE31" s="502"/>
      <c r="UGF31" s="502"/>
      <c r="UGG31" s="502"/>
      <c r="UGH31" s="502"/>
      <c r="UGI31" s="502"/>
      <c r="UGJ31" s="502"/>
      <c r="UGK31" s="502"/>
      <c r="UGL31" s="502"/>
      <c r="UGM31" s="502"/>
      <c r="UGN31" s="502"/>
      <c r="UGO31" s="502"/>
      <c r="UGP31" s="502"/>
      <c r="UGQ31" s="502"/>
      <c r="UGR31" s="502"/>
      <c r="UGS31" s="502"/>
      <c r="UGT31" s="502"/>
      <c r="UGU31" s="502"/>
      <c r="UGV31" s="502"/>
      <c r="UGW31" s="502"/>
      <c r="UGX31" s="502"/>
      <c r="UGY31" s="502"/>
      <c r="UGZ31" s="502"/>
      <c r="UHA31" s="502"/>
      <c r="UHB31" s="502"/>
      <c r="UHC31" s="502"/>
      <c r="UHD31" s="502"/>
      <c r="UHE31" s="502"/>
      <c r="UHF31" s="502"/>
      <c r="UHG31" s="502"/>
      <c r="UHH31" s="502"/>
      <c r="UHI31" s="502"/>
      <c r="UHJ31" s="502"/>
      <c r="UHK31" s="502"/>
      <c r="UHL31" s="502"/>
      <c r="UHM31" s="502"/>
      <c r="UHN31" s="502"/>
      <c r="UHO31" s="502"/>
      <c r="UHP31" s="502"/>
      <c r="UHQ31" s="502"/>
      <c r="UHR31" s="502"/>
      <c r="UHS31" s="502"/>
      <c r="UHT31" s="502"/>
      <c r="UHU31" s="502"/>
      <c r="UHV31" s="502"/>
      <c r="UHW31" s="502"/>
      <c r="UHX31" s="502"/>
      <c r="UHY31" s="502"/>
      <c r="UHZ31" s="502"/>
      <c r="UIA31" s="502"/>
      <c r="UIB31" s="502"/>
      <c r="UIC31" s="502"/>
      <c r="UID31" s="502"/>
      <c r="UIE31" s="502"/>
      <c r="UIF31" s="502"/>
      <c r="UIG31" s="502"/>
      <c r="UIH31" s="502"/>
      <c r="UII31" s="502"/>
      <c r="UIJ31" s="502"/>
      <c r="UIK31" s="502"/>
      <c r="UIL31" s="502"/>
      <c r="UIM31" s="502"/>
      <c r="UIN31" s="502"/>
      <c r="UIO31" s="502"/>
      <c r="UIP31" s="502"/>
      <c r="UIQ31" s="502"/>
      <c r="UIR31" s="502"/>
      <c r="UIS31" s="502"/>
      <c r="UIT31" s="502"/>
      <c r="UIU31" s="502"/>
      <c r="UIV31" s="502"/>
      <c r="UIW31" s="502"/>
      <c r="UIX31" s="502"/>
      <c r="UIY31" s="502"/>
      <c r="UIZ31" s="502"/>
      <c r="UJA31" s="502"/>
      <c r="UJB31" s="502"/>
      <c r="UJC31" s="502"/>
      <c r="UJD31" s="502"/>
      <c r="UJE31" s="502"/>
      <c r="UJF31" s="502"/>
      <c r="UJG31" s="502"/>
      <c r="UJH31" s="502"/>
      <c r="UJI31" s="502"/>
      <c r="UJJ31" s="502"/>
      <c r="UJK31" s="502"/>
      <c r="UJL31" s="502"/>
      <c r="UJM31" s="502"/>
      <c r="UJN31" s="502"/>
      <c r="UJO31" s="502"/>
      <c r="UJP31" s="502"/>
      <c r="UJQ31" s="502"/>
      <c r="UJR31" s="502"/>
      <c r="UJS31" s="502"/>
      <c r="UJT31" s="502"/>
      <c r="UJU31" s="502"/>
      <c r="UJV31" s="502"/>
      <c r="UJW31" s="502"/>
      <c r="UJX31" s="502"/>
      <c r="UJY31" s="502"/>
      <c r="UJZ31" s="502"/>
      <c r="UKA31" s="502"/>
      <c r="UKB31" s="502"/>
      <c r="UKC31" s="502"/>
      <c r="UKD31" s="502"/>
      <c r="UKE31" s="502"/>
      <c r="UKF31" s="502"/>
      <c r="UKG31" s="502"/>
      <c r="UKH31" s="502"/>
      <c r="UKI31" s="502"/>
      <c r="UKJ31" s="502"/>
      <c r="UKK31" s="502"/>
      <c r="UKL31" s="502"/>
      <c r="UKM31" s="502"/>
      <c r="UKN31" s="502"/>
      <c r="UKO31" s="502"/>
      <c r="UKP31" s="502"/>
      <c r="UKQ31" s="502"/>
      <c r="UKR31" s="502"/>
      <c r="UKS31" s="502"/>
      <c r="UKT31" s="502"/>
      <c r="UKU31" s="502"/>
      <c r="UKV31" s="502"/>
      <c r="UKW31" s="502"/>
      <c r="UKX31" s="502"/>
      <c r="UKY31" s="502"/>
      <c r="UKZ31" s="502"/>
      <c r="ULA31" s="502"/>
      <c r="ULB31" s="502"/>
      <c r="ULC31" s="502"/>
      <c r="ULD31" s="502"/>
      <c r="ULE31" s="502"/>
      <c r="ULF31" s="502"/>
      <c r="ULG31" s="502"/>
      <c r="ULH31" s="502"/>
      <c r="ULI31" s="502"/>
      <c r="ULJ31" s="502"/>
      <c r="ULK31" s="502"/>
      <c r="ULL31" s="502"/>
      <c r="ULM31" s="502"/>
      <c r="ULN31" s="502"/>
      <c r="ULO31" s="502"/>
      <c r="ULP31" s="502"/>
      <c r="ULQ31" s="502"/>
      <c r="ULR31" s="502"/>
      <c r="ULS31" s="502"/>
      <c r="ULT31" s="502"/>
      <c r="ULU31" s="502"/>
      <c r="ULV31" s="502"/>
      <c r="ULW31" s="502"/>
      <c r="ULX31" s="502"/>
      <c r="ULY31" s="502"/>
      <c r="ULZ31" s="502"/>
      <c r="UMA31" s="502"/>
      <c r="UMB31" s="502"/>
      <c r="UMC31" s="502"/>
      <c r="UMD31" s="502"/>
      <c r="UME31" s="502"/>
      <c r="UMF31" s="502"/>
      <c r="UMG31" s="502"/>
      <c r="UMH31" s="502"/>
      <c r="UMI31" s="502"/>
      <c r="UMJ31" s="502"/>
      <c r="UMK31" s="502"/>
      <c r="UML31" s="502"/>
      <c r="UMM31" s="502"/>
      <c r="UMN31" s="502"/>
      <c r="UMO31" s="502"/>
      <c r="UMP31" s="502"/>
      <c r="UMQ31" s="502"/>
      <c r="UMR31" s="502"/>
      <c r="UMS31" s="502"/>
      <c r="UMT31" s="502"/>
      <c r="UMU31" s="502"/>
      <c r="UMV31" s="502"/>
      <c r="UMW31" s="502"/>
      <c r="UMX31" s="502"/>
      <c r="UMY31" s="502"/>
      <c r="UMZ31" s="502"/>
      <c r="UNA31" s="502"/>
      <c r="UNB31" s="502"/>
      <c r="UNC31" s="502"/>
      <c r="UND31" s="502"/>
      <c r="UNE31" s="502"/>
      <c r="UNF31" s="502"/>
      <c r="UNG31" s="502"/>
      <c r="UNH31" s="502"/>
      <c r="UNI31" s="502"/>
      <c r="UNJ31" s="502"/>
      <c r="UNK31" s="502"/>
      <c r="UNL31" s="502"/>
      <c r="UNM31" s="502"/>
      <c r="UNN31" s="502"/>
      <c r="UNO31" s="502"/>
      <c r="UNP31" s="502"/>
      <c r="UNQ31" s="502"/>
      <c r="UNR31" s="502"/>
      <c r="UNS31" s="502"/>
      <c r="UNT31" s="502"/>
      <c r="UNU31" s="502"/>
      <c r="UNV31" s="502"/>
      <c r="UNW31" s="502"/>
      <c r="UNX31" s="502"/>
      <c r="UNY31" s="502"/>
      <c r="UNZ31" s="502"/>
      <c r="UOA31" s="502"/>
      <c r="UOB31" s="502"/>
      <c r="UOC31" s="502"/>
      <c r="UOD31" s="502"/>
      <c r="UOE31" s="502"/>
      <c r="UOF31" s="502"/>
      <c r="UOG31" s="502"/>
      <c r="UOH31" s="502"/>
      <c r="UOI31" s="502"/>
      <c r="UOJ31" s="502"/>
      <c r="UOK31" s="502"/>
      <c r="UOL31" s="502"/>
      <c r="UOM31" s="502"/>
      <c r="UON31" s="502"/>
      <c r="UOO31" s="502"/>
      <c r="UOP31" s="502"/>
      <c r="UOQ31" s="502"/>
      <c r="UOR31" s="502"/>
      <c r="UOS31" s="502"/>
      <c r="UOT31" s="502"/>
      <c r="UOU31" s="502"/>
      <c r="UOV31" s="502"/>
      <c r="UOW31" s="502"/>
      <c r="UOX31" s="502"/>
      <c r="UOY31" s="502"/>
      <c r="UOZ31" s="502"/>
      <c r="UPA31" s="502"/>
      <c r="UPB31" s="502"/>
      <c r="UPC31" s="502"/>
      <c r="UPD31" s="502"/>
      <c r="UPE31" s="502"/>
      <c r="UPF31" s="502"/>
      <c r="UPG31" s="502"/>
      <c r="UPH31" s="502"/>
      <c r="UPI31" s="502"/>
      <c r="UPJ31" s="502"/>
      <c r="UPK31" s="502"/>
      <c r="UPL31" s="502"/>
      <c r="UPM31" s="502"/>
      <c r="UPN31" s="502"/>
      <c r="UPO31" s="502"/>
      <c r="UPP31" s="502"/>
      <c r="UPQ31" s="502"/>
      <c r="UPR31" s="502"/>
      <c r="UPS31" s="502"/>
      <c r="UPT31" s="502"/>
      <c r="UPU31" s="502"/>
      <c r="UPV31" s="502"/>
      <c r="UPW31" s="502"/>
      <c r="UPX31" s="502"/>
      <c r="UPY31" s="502"/>
      <c r="UPZ31" s="502"/>
      <c r="UQA31" s="502"/>
      <c r="UQB31" s="502"/>
      <c r="UQC31" s="502"/>
      <c r="UQD31" s="502"/>
      <c r="UQE31" s="502"/>
      <c r="UQF31" s="502"/>
      <c r="UQG31" s="502"/>
      <c r="UQH31" s="502"/>
      <c r="UQI31" s="502"/>
      <c r="UQJ31" s="502"/>
      <c r="UQK31" s="502"/>
      <c r="UQL31" s="502"/>
      <c r="UQM31" s="502"/>
      <c r="UQN31" s="502"/>
      <c r="UQO31" s="502"/>
      <c r="UQP31" s="502"/>
      <c r="UQQ31" s="502"/>
      <c r="UQR31" s="502"/>
      <c r="UQS31" s="502"/>
      <c r="UQT31" s="502"/>
      <c r="UQU31" s="502"/>
      <c r="UQV31" s="502"/>
      <c r="UQW31" s="502"/>
      <c r="UQX31" s="502"/>
      <c r="UQY31" s="502"/>
      <c r="UQZ31" s="502"/>
      <c r="URA31" s="502"/>
      <c r="URB31" s="502"/>
      <c r="URC31" s="502"/>
      <c r="URD31" s="502"/>
      <c r="URE31" s="502"/>
      <c r="URF31" s="502"/>
      <c r="URG31" s="502"/>
      <c r="URH31" s="502"/>
      <c r="URI31" s="502"/>
      <c r="URJ31" s="502"/>
      <c r="URK31" s="502"/>
      <c r="URL31" s="502"/>
      <c r="URM31" s="502"/>
      <c r="URN31" s="502"/>
      <c r="URO31" s="502"/>
      <c r="URP31" s="502"/>
      <c r="URQ31" s="502"/>
      <c r="URR31" s="502"/>
      <c r="URS31" s="502"/>
      <c r="URT31" s="502"/>
      <c r="URU31" s="502"/>
      <c r="URV31" s="502"/>
      <c r="URW31" s="502"/>
      <c r="URX31" s="502"/>
      <c r="URY31" s="502"/>
      <c r="URZ31" s="502"/>
      <c r="USA31" s="502"/>
      <c r="USB31" s="502"/>
      <c r="USC31" s="502"/>
      <c r="USD31" s="502"/>
      <c r="USE31" s="502"/>
      <c r="USF31" s="502"/>
      <c r="USG31" s="502"/>
      <c r="USH31" s="502"/>
      <c r="USI31" s="502"/>
      <c r="USJ31" s="502"/>
      <c r="USK31" s="502"/>
      <c r="USL31" s="502"/>
      <c r="USM31" s="502"/>
      <c r="USN31" s="502"/>
      <c r="USO31" s="502"/>
      <c r="USP31" s="502"/>
      <c r="USQ31" s="502"/>
      <c r="USR31" s="502"/>
      <c r="USS31" s="502"/>
      <c r="UST31" s="502"/>
      <c r="USU31" s="502"/>
      <c r="USV31" s="502"/>
      <c r="USW31" s="502"/>
      <c r="USX31" s="502"/>
      <c r="USY31" s="502"/>
      <c r="USZ31" s="502"/>
      <c r="UTA31" s="502"/>
      <c r="UTB31" s="502"/>
      <c r="UTC31" s="502"/>
      <c r="UTD31" s="502"/>
      <c r="UTE31" s="502"/>
      <c r="UTF31" s="502"/>
      <c r="UTG31" s="502"/>
      <c r="UTH31" s="502"/>
      <c r="UTI31" s="502"/>
      <c r="UTJ31" s="502"/>
      <c r="UTK31" s="502"/>
      <c r="UTL31" s="502"/>
      <c r="UTM31" s="502"/>
      <c r="UTN31" s="502"/>
      <c r="UTO31" s="502"/>
      <c r="UTP31" s="502"/>
      <c r="UTQ31" s="502"/>
      <c r="UTR31" s="502"/>
      <c r="UTS31" s="502"/>
      <c r="UTT31" s="502"/>
      <c r="UTU31" s="502"/>
      <c r="UTV31" s="502"/>
      <c r="UTW31" s="502"/>
      <c r="UTX31" s="502"/>
      <c r="UTY31" s="502"/>
      <c r="UTZ31" s="502"/>
      <c r="UUA31" s="502"/>
      <c r="UUB31" s="502"/>
      <c r="UUC31" s="502"/>
      <c r="UUD31" s="502"/>
      <c r="UUE31" s="502"/>
      <c r="UUF31" s="502"/>
      <c r="UUG31" s="502"/>
      <c r="UUH31" s="502"/>
      <c r="UUI31" s="502"/>
      <c r="UUJ31" s="502"/>
      <c r="UUK31" s="502"/>
      <c r="UUL31" s="502"/>
      <c r="UUM31" s="502"/>
      <c r="UUN31" s="502"/>
      <c r="UUO31" s="502"/>
      <c r="UUP31" s="502"/>
      <c r="UUQ31" s="502"/>
      <c r="UUR31" s="502"/>
      <c r="UUS31" s="502"/>
      <c r="UUT31" s="502"/>
      <c r="UUU31" s="502"/>
      <c r="UUV31" s="502"/>
      <c r="UUW31" s="502"/>
      <c r="UUX31" s="502"/>
      <c r="UUY31" s="502"/>
      <c r="UUZ31" s="502"/>
      <c r="UVA31" s="502"/>
      <c r="UVB31" s="502"/>
      <c r="UVC31" s="502"/>
      <c r="UVD31" s="502"/>
      <c r="UVE31" s="502"/>
      <c r="UVF31" s="502"/>
      <c r="UVG31" s="502"/>
      <c r="UVH31" s="502"/>
      <c r="UVI31" s="502"/>
      <c r="UVJ31" s="502"/>
      <c r="UVK31" s="502"/>
      <c r="UVL31" s="502"/>
      <c r="UVM31" s="502"/>
      <c r="UVN31" s="502"/>
      <c r="UVO31" s="502"/>
      <c r="UVP31" s="502"/>
      <c r="UVQ31" s="502"/>
      <c r="UVR31" s="502"/>
      <c r="UVS31" s="502"/>
      <c r="UVT31" s="502"/>
      <c r="UVU31" s="502"/>
      <c r="UVV31" s="502"/>
      <c r="UVW31" s="502"/>
      <c r="UVX31" s="502"/>
      <c r="UVY31" s="502"/>
      <c r="UVZ31" s="502"/>
      <c r="UWA31" s="502"/>
      <c r="UWB31" s="502"/>
      <c r="UWC31" s="502"/>
      <c r="UWD31" s="502"/>
      <c r="UWE31" s="502"/>
      <c r="UWF31" s="502"/>
      <c r="UWG31" s="502"/>
      <c r="UWH31" s="502"/>
      <c r="UWI31" s="502"/>
      <c r="UWJ31" s="502"/>
      <c r="UWK31" s="502"/>
      <c r="UWL31" s="502"/>
      <c r="UWM31" s="502"/>
      <c r="UWN31" s="502"/>
      <c r="UWO31" s="502"/>
      <c r="UWP31" s="502"/>
      <c r="UWQ31" s="502"/>
      <c r="UWR31" s="502"/>
      <c r="UWS31" s="502"/>
      <c r="UWT31" s="502"/>
      <c r="UWU31" s="502"/>
      <c r="UWV31" s="502"/>
      <c r="UWW31" s="502"/>
      <c r="UWX31" s="502"/>
      <c r="UWY31" s="502"/>
      <c r="UWZ31" s="502"/>
      <c r="UXA31" s="502"/>
      <c r="UXB31" s="502"/>
      <c r="UXC31" s="502"/>
      <c r="UXD31" s="502"/>
      <c r="UXE31" s="502"/>
      <c r="UXF31" s="502"/>
      <c r="UXG31" s="502"/>
      <c r="UXH31" s="502"/>
      <c r="UXI31" s="502"/>
      <c r="UXJ31" s="502"/>
      <c r="UXK31" s="502"/>
      <c r="UXL31" s="502"/>
      <c r="UXM31" s="502"/>
      <c r="UXN31" s="502"/>
      <c r="UXO31" s="502"/>
      <c r="UXP31" s="502"/>
      <c r="UXQ31" s="502"/>
      <c r="UXR31" s="502"/>
      <c r="UXS31" s="502"/>
      <c r="UXT31" s="502"/>
      <c r="UXU31" s="502"/>
      <c r="UXV31" s="502"/>
      <c r="UXW31" s="502"/>
      <c r="UXX31" s="502"/>
      <c r="UXY31" s="502"/>
      <c r="UXZ31" s="502"/>
      <c r="UYA31" s="502"/>
      <c r="UYB31" s="502"/>
      <c r="UYC31" s="502"/>
      <c r="UYD31" s="502"/>
      <c r="UYE31" s="502"/>
      <c r="UYF31" s="502"/>
      <c r="UYG31" s="502"/>
      <c r="UYH31" s="502"/>
      <c r="UYI31" s="502"/>
      <c r="UYJ31" s="502"/>
      <c r="UYK31" s="502"/>
      <c r="UYL31" s="502"/>
      <c r="UYM31" s="502"/>
      <c r="UYN31" s="502"/>
      <c r="UYO31" s="502"/>
      <c r="UYP31" s="502"/>
      <c r="UYQ31" s="502"/>
      <c r="UYR31" s="502"/>
      <c r="UYS31" s="502"/>
      <c r="UYT31" s="502"/>
      <c r="UYU31" s="502"/>
      <c r="UYV31" s="502"/>
      <c r="UYW31" s="502"/>
      <c r="UYX31" s="502"/>
      <c r="UYY31" s="502"/>
      <c r="UYZ31" s="502"/>
      <c r="UZA31" s="502"/>
      <c r="UZB31" s="502"/>
      <c r="UZC31" s="502"/>
      <c r="UZD31" s="502"/>
      <c r="UZE31" s="502"/>
      <c r="UZF31" s="502"/>
      <c r="UZG31" s="502"/>
      <c r="UZH31" s="502"/>
      <c r="UZI31" s="502"/>
      <c r="UZJ31" s="502"/>
      <c r="UZK31" s="502"/>
      <c r="UZL31" s="502"/>
      <c r="UZM31" s="502"/>
      <c r="UZN31" s="502"/>
      <c r="UZO31" s="502"/>
      <c r="UZP31" s="502"/>
      <c r="UZQ31" s="502"/>
      <c r="UZR31" s="502"/>
      <c r="UZS31" s="502"/>
      <c r="UZT31" s="502"/>
      <c r="UZU31" s="502"/>
      <c r="UZV31" s="502"/>
      <c r="UZW31" s="502"/>
      <c r="UZX31" s="502"/>
      <c r="UZY31" s="502"/>
      <c r="UZZ31" s="502"/>
      <c r="VAA31" s="502"/>
      <c r="VAB31" s="502"/>
      <c r="VAC31" s="502"/>
      <c r="VAD31" s="502"/>
      <c r="VAE31" s="502"/>
      <c r="VAF31" s="502"/>
      <c r="VAG31" s="502"/>
      <c r="VAH31" s="502"/>
      <c r="VAI31" s="502"/>
      <c r="VAJ31" s="502"/>
      <c r="VAK31" s="502"/>
      <c r="VAL31" s="502"/>
      <c r="VAM31" s="502"/>
      <c r="VAN31" s="502"/>
      <c r="VAO31" s="502"/>
      <c r="VAP31" s="502"/>
      <c r="VAQ31" s="502"/>
      <c r="VAR31" s="502"/>
      <c r="VAS31" s="502"/>
      <c r="VAT31" s="502"/>
      <c r="VAU31" s="502"/>
      <c r="VAV31" s="502"/>
      <c r="VAW31" s="502"/>
      <c r="VAX31" s="502"/>
      <c r="VAY31" s="502"/>
      <c r="VAZ31" s="502"/>
      <c r="VBA31" s="502"/>
      <c r="VBB31" s="502"/>
      <c r="VBC31" s="502"/>
      <c r="VBD31" s="502"/>
      <c r="VBE31" s="502"/>
      <c r="VBF31" s="502"/>
      <c r="VBG31" s="502"/>
      <c r="VBH31" s="502"/>
      <c r="VBI31" s="502"/>
      <c r="VBJ31" s="502"/>
      <c r="VBK31" s="502"/>
      <c r="VBL31" s="502"/>
      <c r="VBM31" s="502"/>
      <c r="VBN31" s="502"/>
      <c r="VBO31" s="502"/>
      <c r="VBP31" s="502"/>
      <c r="VBQ31" s="502"/>
      <c r="VBR31" s="502"/>
      <c r="VBS31" s="502"/>
      <c r="VBT31" s="502"/>
      <c r="VBU31" s="502"/>
      <c r="VBV31" s="502"/>
      <c r="VBW31" s="502"/>
      <c r="VBX31" s="502"/>
      <c r="VBY31" s="502"/>
      <c r="VBZ31" s="502"/>
      <c r="VCA31" s="502"/>
      <c r="VCB31" s="502"/>
      <c r="VCC31" s="502"/>
      <c r="VCD31" s="502"/>
      <c r="VCE31" s="502"/>
      <c r="VCF31" s="502"/>
      <c r="VCG31" s="502"/>
      <c r="VCH31" s="502"/>
      <c r="VCI31" s="502"/>
      <c r="VCJ31" s="502"/>
      <c r="VCK31" s="502"/>
      <c r="VCL31" s="502"/>
      <c r="VCM31" s="502"/>
      <c r="VCN31" s="502"/>
      <c r="VCO31" s="502"/>
      <c r="VCP31" s="502"/>
      <c r="VCQ31" s="502"/>
      <c r="VCR31" s="502"/>
      <c r="VCS31" s="502"/>
      <c r="VCT31" s="502"/>
      <c r="VCU31" s="502"/>
      <c r="VCV31" s="502"/>
      <c r="VCW31" s="502"/>
      <c r="VCX31" s="502"/>
      <c r="VCY31" s="502"/>
      <c r="VCZ31" s="502"/>
      <c r="VDA31" s="502"/>
      <c r="VDB31" s="502"/>
      <c r="VDC31" s="502"/>
      <c r="VDD31" s="502"/>
      <c r="VDE31" s="502"/>
      <c r="VDF31" s="502"/>
      <c r="VDG31" s="502"/>
      <c r="VDH31" s="502"/>
      <c r="VDI31" s="502"/>
      <c r="VDJ31" s="502"/>
      <c r="VDK31" s="502"/>
      <c r="VDL31" s="502"/>
      <c r="VDM31" s="502"/>
      <c r="VDN31" s="502"/>
      <c r="VDO31" s="502"/>
      <c r="VDP31" s="502"/>
      <c r="VDQ31" s="502"/>
      <c r="VDR31" s="502"/>
      <c r="VDS31" s="502"/>
      <c r="VDT31" s="502"/>
      <c r="VDU31" s="502"/>
      <c r="VDV31" s="502"/>
      <c r="VDW31" s="502"/>
      <c r="VDX31" s="502"/>
      <c r="VDY31" s="502"/>
      <c r="VDZ31" s="502"/>
      <c r="VEA31" s="502"/>
      <c r="VEB31" s="502"/>
      <c r="VEC31" s="502"/>
      <c r="VED31" s="502"/>
      <c r="VEE31" s="502"/>
      <c r="VEF31" s="502"/>
      <c r="VEG31" s="502"/>
      <c r="VEH31" s="502"/>
      <c r="VEI31" s="502"/>
      <c r="VEJ31" s="502"/>
      <c r="VEK31" s="502"/>
      <c r="VEL31" s="502"/>
      <c r="VEM31" s="502"/>
      <c r="VEN31" s="502"/>
      <c r="VEO31" s="502"/>
      <c r="VEP31" s="502"/>
      <c r="VEQ31" s="502"/>
      <c r="VER31" s="502"/>
      <c r="VES31" s="502"/>
      <c r="VET31" s="502"/>
      <c r="VEU31" s="502"/>
      <c r="VEV31" s="502"/>
      <c r="VEW31" s="502"/>
      <c r="VEX31" s="502"/>
      <c r="VEY31" s="502"/>
      <c r="VEZ31" s="502"/>
      <c r="VFA31" s="502"/>
      <c r="VFB31" s="502"/>
      <c r="VFC31" s="502"/>
      <c r="VFD31" s="502"/>
      <c r="VFE31" s="502"/>
      <c r="VFF31" s="502"/>
      <c r="VFG31" s="502"/>
      <c r="VFH31" s="502"/>
      <c r="VFI31" s="502"/>
      <c r="VFJ31" s="502"/>
      <c r="VFK31" s="502"/>
      <c r="VFL31" s="502"/>
      <c r="VFM31" s="502"/>
      <c r="VFN31" s="502"/>
      <c r="VFO31" s="502"/>
      <c r="VFP31" s="502"/>
      <c r="VFQ31" s="502"/>
      <c r="VFR31" s="502"/>
      <c r="VFS31" s="502"/>
      <c r="VFT31" s="502"/>
      <c r="VFU31" s="502"/>
      <c r="VFV31" s="502"/>
      <c r="VFW31" s="502"/>
      <c r="VFX31" s="502"/>
      <c r="VFY31" s="502"/>
      <c r="VFZ31" s="502"/>
      <c r="VGA31" s="502"/>
      <c r="VGB31" s="502"/>
      <c r="VGC31" s="502"/>
      <c r="VGD31" s="502"/>
      <c r="VGE31" s="502"/>
      <c r="VGF31" s="502"/>
      <c r="VGG31" s="502"/>
      <c r="VGH31" s="502"/>
      <c r="VGI31" s="502"/>
      <c r="VGJ31" s="502"/>
      <c r="VGK31" s="502"/>
      <c r="VGL31" s="502"/>
      <c r="VGM31" s="502"/>
      <c r="VGN31" s="502"/>
      <c r="VGO31" s="502"/>
      <c r="VGP31" s="502"/>
      <c r="VGQ31" s="502"/>
      <c r="VGR31" s="502"/>
      <c r="VGS31" s="502"/>
      <c r="VGT31" s="502"/>
      <c r="VGU31" s="502"/>
      <c r="VGV31" s="502"/>
      <c r="VGW31" s="502"/>
      <c r="VGX31" s="502"/>
      <c r="VGY31" s="502"/>
      <c r="VGZ31" s="502"/>
      <c r="VHA31" s="502"/>
      <c r="VHB31" s="502"/>
      <c r="VHC31" s="502"/>
      <c r="VHD31" s="502"/>
      <c r="VHE31" s="502"/>
      <c r="VHF31" s="502"/>
      <c r="VHG31" s="502"/>
      <c r="VHH31" s="502"/>
      <c r="VHI31" s="502"/>
      <c r="VHJ31" s="502"/>
      <c r="VHK31" s="502"/>
      <c r="VHL31" s="502"/>
      <c r="VHM31" s="502"/>
      <c r="VHN31" s="502"/>
      <c r="VHO31" s="502"/>
      <c r="VHP31" s="502"/>
      <c r="VHQ31" s="502"/>
      <c r="VHR31" s="502"/>
      <c r="VHS31" s="502"/>
      <c r="VHT31" s="502"/>
      <c r="VHU31" s="502"/>
      <c r="VHV31" s="502"/>
      <c r="VHW31" s="502"/>
      <c r="VHX31" s="502"/>
      <c r="VHY31" s="502"/>
      <c r="VHZ31" s="502"/>
      <c r="VIA31" s="502"/>
      <c r="VIB31" s="502"/>
      <c r="VIC31" s="502"/>
      <c r="VID31" s="502"/>
      <c r="VIE31" s="502"/>
      <c r="VIF31" s="502"/>
      <c r="VIG31" s="502"/>
      <c r="VIH31" s="502"/>
      <c r="VII31" s="502"/>
      <c r="VIJ31" s="502"/>
      <c r="VIK31" s="502"/>
      <c r="VIL31" s="502"/>
      <c r="VIM31" s="502"/>
      <c r="VIN31" s="502"/>
      <c r="VIO31" s="502"/>
      <c r="VIP31" s="502"/>
      <c r="VIQ31" s="502"/>
      <c r="VIR31" s="502"/>
      <c r="VIS31" s="502"/>
      <c r="VIT31" s="502"/>
      <c r="VIU31" s="502"/>
      <c r="VIV31" s="502"/>
      <c r="VIW31" s="502"/>
      <c r="VIX31" s="502"/>
      <c r="VIY31" s="502"/>
      <c r="VIZ31" s="502"/>
      <c r="VJA31" s="502"/>
      <c r="VJB31" s="502"/>
      <c r="VJC31" s="502"/>
      <c r="VJD31" s="502"/>
      <c r="VJE31" s="502"/>
      <c r="VJF31" s="502"/>
      <c r="VJG31" s="502"/>
      <c r="VJH31" s="502"/>
      <c r="VJI31" s="502"/>
      <c r="VJJ31" s="502"/>
      <c r="VJK31" s="502"/>
      <c r="VJL31" s="502"/>
      <c r="VJM31" s="502"/>
      <c r="VJN31" s="502"/>
      <c r="VJO31" s="502"/>
      <c r="VJP31" s="502"/>
      <c r="VJQ31" s="502"/>
      <c r="VJR31" s="502"/>
      <c r="VJS31" s="502"/>
      <c r="VJT31" s="502"/>
      <c r="VJU31" s="502"/>
      <c r="VJV31" s="502"/>
      <c r="VJW31" s="502"/>
      <c r="VJX31" s="502"/>
      <c r="VJY31" s="502"/>
      <c r="VJZ31" s="502"/>
      <c r="VKA31" s="502"/>
      <c r="VKB31" s="502"/>
      <c r="VKC31" s="502"/>
      <c r="VKD31" s="502"/>
      <c r="VKE31" s="502"/>
      <c r="VKF31" s="502"/>
      <c r="VKG31" s="502"/>
      <c r="VKH31" s="502"/>
      <c r="VKI31" s="502"/>
      <c r="VKJ31" s="502"/>
      <c r="VKK31" s="502"/>
      <c r="VKL31" s="502"/>
      <c r="VKM31" s="502"/>
      <c r="VKN31" s="502"/>
      <c r="VKO31" s="502"/>
      <c r="VKP31" s="502"/>
      <c r="VKQ31" s="502"/>
      <c r="VKR31" s="502"/>
      <c r="VKS31" s="502"/>
      <c r="VKT31" s="502"/>
      <c r="VKU31" s="502"/>
      <c r="VKV31" s="502"/>
      <c r="VKW31" s="502"/>
      <c r="VKX31" s="502"/>
      <c r="VKY31" s="502"/>
      <c r="VKZ31" s="502"/>
      <c r="VLA31" s="502"/>
      <c r="VLB31" s="502"/>
      <c r="VLC31" s="502"/>
      <c r="VLD31" s="502"/>
      <c r="VLE31" s="502"/>
      <c r="VLF31" s="502"/>
      <c r="VLG31" s="502"/>
      <c r="VLH31" s="502"/>
      <c r="VLI31" s="502"/>
      <c r="VLJ31" s="502"/>
      <c r="VLK31" s="502"/>
      <c r="VLL31" s="502"/>
      <c r="VLM31" s="502"/>
      <c r="VLN31" s="502"/>
      <c r="VLO31" s="502"/>
      <c r="VLP31" s="502"/>
      <c r="VLQ31" s="502"/>
      <c r="VLR31" s="502"/>
      <c r="VLS31" s="502"/>
      <c r="VLT31" s="502"/>
      <c r="VLU31" s="502"/>
      <c r="VLV31" s="502"/>
      <c r="VLW31" s="502"/>
      <c r="VLX31" s="502"/>
      <c r="VLY31" s="502"/>
      <c r="VLZ31" s="502"/>
      <c r="VMA31" s="502"/>
      <c r="VMB31" s="502"/>
      <c r="VMC31" s="502"/>
      <c r="VMD31" s="502"/>
      <c r="VME31" s="502"/>
      <c r="VMF31" s="502"/>
      <c r="VMG31" s="502"/>
      <c r="VMH31" s="502"/>
      <c r="VMI31" s="502"/>
      <c r="VMJ31" s="502"/>
      <c r="VMK31" s="502"/>
      <c r="VML31" s="502"/>
      <c r="VMM31" s="502"/>
      <c r="VMN31" s="502"/>
      <c r="VMO31" s="502"/>
      <c r="VMP31" s="502"/>
      <c r="VMQ31" s="502"/>
      <c r="VMR31" s="502"/>
      <c r="VMS31" s="502"/>
      <c r="VMT31" s="502"/>
      <c r="VMU31" s="502"/>
      <c r="VMV31" s="502"/>
      <c r="VMW31" s="502"/>
      <c r="VMX31" s="502"/>
      <c r="VMY31" s="502"/>
      <c r="VMZ31" s="502"/>
      <c r="VNA31" s="502"/>
      <c r="VNB31" s="502"/>
      <c r="VNC31" s="502"/>
      <c r="VND31" s="502"/>
      <c r="VNE31" s="502"/>
      <c r="VNF31" s="502"/>
      <c r="VNG31" s="502"/>
      <c r="VNH31" s="502"/>
      <c r="VNI31" s="502"/>
      <c r="VNJ31" s="502"/>
      <c r="VNK31" s="502"/>
      <c r="VNL31" s="502"/>
      <c r="VNM31" s="502"/>
      <c r="VNN31" s="502"/>
      <c r="VNO31" s="502"/>
      <c r="VNP31" s="502"/>
      <c r="VNQ31" s="502"/>
      <c r="VNR31" s="502"/>
      <c r="VNS31" s="502"/>
      <c r="VNT31" s="502"/>
      <c r="VNU31" s="502"/>
      <c r="VNV31" s="502"/>
      <c r="VNW31" s="502"/>
      <c r="VNX31" s="502"/>
      <c r="VNY31" s="502"/>
      <c r="VNZ31" s="502"/>
      <c r="VOA31" s="502"/>
      <c r="VOB31" s="502"/>
      <c r="VOC31" s="502"/>
      <c r="VOD31" s="502"/>
      <c r="VOE31" s="502"/>
      <c r="VOF31" s="502"/>
      <c r="VOG31" s="502"/>
      <c r="VOH31" s="502"/>
      <c r="VOI31" s="502"/>
      <c r="VOJ31" s="502"/>
      <c r="VOK31" s="502"/>
      <c r="VOL31" s="502"/>
      <c r="VOM31" s="502"/>
      <c r="VON31" s="502"/>
      <c r="VOO31" s="502"/>
      <c r="VOP31" s="502"/>
      <c r="VOQ31" s="502"/>
      <c r="VOR31" s="502"/>
      <c r="VOS31" s="502"/>
      <c r="VOT31" s="502"/>
      <c r="VOU31" s="502"/>
      <c r="VOV31" s="502"/>
      <c r="VOW31" s="502"/>
      <c r="VOX31" s="502"/>
      <c r="VOY31" s="502"/>
      <c r="VOZ31" s="502"/>
      <c r="VPA31" s="502"/>
      <c r="VPB31" s="502"/>
      <c r="VPC31" s="502"/>
      <c r="VPD31" s="502"/>
      <c r="VPE31" s="502"/>
      <c r="VPF31" s="502"/>
      <c r="VPG31" s="502"/>
      <c r="VPH31" s="502"/>
      <c r="VPI31" s="502"/>
      <c r="VPJ31" s="502"/>
      <c r="VPK31" s="502"/>
      <c r="VPL31" s="502"/>
      <c r="VPM31" s="502"/>
      <c r="VPN31" s="502"/>
      <c r="VPO31" s="502"/>
      <c r="VPP31" s="502"/>
      <c r="VPQ31" s="502"/>
      <c r="VPR31" s="502"/>
      <c r="VPS31" s="502"/>
      <c r="VPT31" s="502"/>
      <c r="VPU31" s="502"/>
      <c r="VPV31" s="502"/>
      <c r="VPW31" s="502"/>
      <c r="VPX31" s="502"/>
      <c r="VPY31" s="502"/>
      <c r="VPZ31" s="502"/>
      <c r="VQA31" s="502"/>
      <c r="VQB31" s="502"/>
      <c r="VQC31" s="502"/>
      <c r="VQD31" s="502"/>
      <c r="VQE31" s="502"/>
      <c r="VQF31" s="502"/>
      <c r="VQG31" s="502"/>
      <c r="VQH31" s="502"/>
      <c r="VQI31" s="502"/>
      <c r="VQJ31" s="502"/>
      <c r="VQK31" s="502"/>
      <c r="VQL31" s="502"/>
      <c r="VQM31" s="502"/>
      <c r="VQN31" s="502"/>
      <c r="VQO31" s="502"/>
      <c r="VQP31" s="502"/>
      <c r="VQQ31" s="502"/>
      <c r="VQR31" s="502"/>
      <c r="VQS31" s="502"/>
      <c r="VQT31" s="502"/>
      <c r="VQU31" s="502"/>
      <c r="VQV31" s="502"/>
      <c r="VQW31" s="502"/>
      <c r="VQX31" s="502"/>
      <c r="VQY31" s="502"/>
      <c r="VQZ31" s="502"/>
      <c r="VRA31" s="502"/>
      <c r="VRB31" s="502"/>
      <c r="VRC31" s="502"/>
      <c r="VRD31" s="502"/>
      <c r="VRE31" s="502"/>
      <c r="VRF31" s="502"/>
      <c r="VRG31" s="502"/>
      <c r="VRH31" s="502"/>
      <c r="VRI31" s="502"/>
      <c r="VRJ31" s="502"/>
      <c r="VRK31" s="502"/>
      <c r="VRL31" s="502"/>
      <c r="VRM31" s="502"/>
      <c r="VRN31" s="502"/>
      <c r="VRO31" s="502"/>
      <c r="VRP31" s="502"/>
      <c r="VRQ31" s="502"/>
      <c r="VRR31" s="502"/>
      <c r="VRS31" s="502"/>
      <c r="VRT31" s="502"/>
      <c r="VRU31" s="502"/>
      <c r="VRV31" s="502"/>
      <c r="VRW31" s="502"/>
      <c r="VRX31" s="502"/>
      <c r="VRY31" s="502"/>
      <c r="VRZ31" s="502"/>
      <c r="VSA31" s="502"/>
      <c r="VSB31" s="502"/>
      <c r="VSC31" s="502"/>
      <c r="VSD31" s="502"/>
      <c r="VSE31" s="502"/>
      <c r="VSF31" s="502"/>
      <c r="VSG31" s="502"/>
      <c r="VSH31" s="502"/>
      <c r="VSI31" s="502"/>
      <c r="VSJ31" s="502"/>
      <c r="VSK31" s="502"/>
      <c r="VSL31" s="502"/>
      <c r="VSM31" s="502"/>
      <c r="VSN31" s="502"/>
      <c r="VSO31" s="502"/>
      <c r="VSP31" s="502"/>
      <c r="VSQ31" s="502"/>
      <c r="VSR31" s="502"/>
      <c r="VSS31" s="502"/>
      <c r="VST31" s="502"/>
      <c r="VSU31" s="502"/>
      <c r="VSV31" s="502"/>
      <c r="VSW31" s="502"/>
      <c r="VSX31" s="502"/>
      <c r="VSY31" s="502"/>
      <c r="VSZ31" s="502"/>
      <c r="VTA31" s="502"/>
      <c r="VTB31" s="502"/>
      <c r="VTC31" s="502"/>
      <c r="VTD31" s="502"/>
      <c r="VTE31" s="502"/>
      <c r="VTF31" s="502"/>
      <c r="VTG31" s="502"/>
      <c r="VTH31" s="502"/>
      <c r="VTI31" s="502"/>
      <c r="VTJ31" s="502"/>
      <c r="VTK31" s="502"/>
      <c r="VTL31" s="502"/>
      <c r="VTM31" s="502"/>
      <c r="VTN31" s="502"/>
      <c r="VTO31" s="502"/>
      <c r="VTP31" s="502"/>
      <c r="VTQ31" s="502"/>
      <c r="VTR31" s="502"/>
      <c r="VTS31" s="502"/>
      <c r="VTT31" s="502"/>
      <c r="VTU31" s="502"/>
      <c r="VTV31" s="502"/>
      <c r="VTW31" s="502"/>
      <c r="VTX31" s="502"/>
      <c r="VTY31" s="502"/>
      <c r="VTZ31" s="502"/>
      <c r="VUA31" s="502"/>
      <c r="VUB31" s="502"/>
      <c r="VUC31" s="502"/>
      <c r="VUD31" s="502"/>
      <c r="VUE31" s="502"/>
      <c r="VUF31" s="502"/>
      <c r="VUG31" s="502"/>
      <c r="VUH31" s="502"/>
      <c r="VUI31" s="502"/>
      <c r="VUJ31" s="502"/>
      <c r="VUK31" s="502"/>
      <c r="VUL31" s="502"/>
      <c r="VUM31" s="502"/>
      <c r="VUN31" s="502"/>
      <c r="VUO31" s="502"/>
      <c r="VUP31" s="502"/>
      <c r="VUQ31" s="502"/>
      <c r="VUR31" s="502"/>
      <c r="VUS31" s="502"/>
      <c r="VUT31" s="502"/>
      <c r="VUU31" s="502"/>
      <c r="VUV31" s="502"/>
      <c r="VUW31" s="502"/>
      <c r="VUX31" s="502"/>
      <c r="VUY31" s="502"/>
      <c r="VUZ31" s="502"/>
      <c r="VVA31" s="502"/>
      <c r="VVB31" s="502"/>
      <c r="VVC31" s="502"/>
      <c r="VVD31" s="502"/>
      <c r="VVE31" s="502"/>
      <c r="VVF31" s="502"/>
      <c r="VVG31" s="502"/>
      <c r="VVH31" s="502"/>
      <c r="VVI31" s="502"/>
      <c r="VVJ31" s="502"/>
      <c r="VVK31" s="502"/>
      <c r="VVL31" s="502"/>
      <c r="VVM31" s="502"/>
      <c r="VVN31" s="502"/>
      <c r="VVO31" s="502"/>
      <c r="VVP31" s="502"/>
      <c r="VVQ31" s="502"/>
      <c r="VVR31" s="502"/>
      <c r="VVS31" s="502"/>
      <c r="VVT31" s="502"/>
      <c r="VVU31" s="502"/>
      <c r="VVV31" s="502"/>
      <c r="VVW31" s="502"/>
      <c r="VVX31" s="502"/>
      <c r="VVY31" s="502"/>
      <c r="VVZ31" s="502"/>
      <c r="VWA31" s="502"/>
      <c r="VWB31" s="502"/>
      <c r="VWC31" s="502"/>
      <c r="VWD31" s="502"/>
      <c r="VWE31" s="502"/>
      <c r="VWF31" s="502"/>
      <c r="VWG31" s="502"/>
      <c r="VWH31" s="502"/>
      <c r="VWI31" s="502"/>
      <c r="VWJ31" s="502"/>
      <c r="VWK31" s="502"/>
      <c r="VWL31" s="502"/>
      <c r="VWM31" s="502"/>
      <c r="VWN31" s="502"/>
      <c r="VWO31" s="502"/>
      <c r="VWP31" s="502"/>
      <c r="VWQ31" s="502"/>
      <c r="VWR31" s="502"/>
      <c r="VWS31" s="502"/>
      <c r="VWT31" s="502"/>
      <c r="VWU31" s="502"/>
      <c r="VWV31" s="502"/>
      <c r="VWW31" s="502"/>
      <c r="VWX31" s="502"/>
      <c r="VWY31" s="502"/>
      <c r="VWZ31" s="502"/>
      <c r="VXA31" s="502"/>
      <c r="VXB31" s="502"/>
      <c r="VXC31" s="502"/>
      <c r="VXD31" s="502"/>
      <c r="VXE31" s="502"/>
      <c r="VXF31" s="502"/>
      <c r="VXG31" s="502"/>
      <c r="VXH31" s="502"/>
      <c r="VXI31" s="502"/>
      <c r="VXJ31" s="502"/>
      <c r="VXK31" s="502"/>
      <c r="VXL31" s="502"/>
      <c r="VXM31" s="502"/>
      <c r="VXN31" s="502"/>
      <c r="VXO31" s="502"/>
      <c r="VXP31" s="502"/>
      <c r="VXQ31" s="502"/>
      <c r="VXR31" s="502"/>
      <c r="VXS31" s="502"/>
      <c r="VXT31" s="502"/>
      <c r="VXU31" s="502"/>
      <c r="VXV31" s="502"/>
      <c r="VXW31" s="502"/>
      <c r="VXX31" s="502"/>
      <c r="VXY31" s="502"/>
      <c r="VXZ31" s="502"/>
      <c r="VYA31" s="502"/>
      <c r="VYB31" s="502"/>
      <c r="VYC31" s="502"/>
      <c r="VYD31" s="502"/>
      <c r="VYE31" s="502"/>
      <c r="VYF31" s="502"/>
      <c r="VYG31" s="502"/>
      <c r="VYH31" s="502"/>
      <c r="VYI31" s="502"/>
      <c r="VYJ31" s="502"/>
      <c r="VYK31" s="502"/>
      <c r="VYL31" s="502"/>
      <c r="VYM31" s="502"/>
      <c r="VYN31" s="502"/>
      <c r="VYO31" s="502"/>
      <c r="VYP31" s="502"/>
      <c r="VYQ31" s="502"/>
      <c r="VYR31" s="502"/>
      <c r="VYS31" s="502"/>
      <c r="VYT31" s="502"/>
      <c r="VYU31" s="502"/>
      <c r="VYV31" s="502"/>
      <c r="VYW31" s="502"/>
      <c r="VYX31" s="502"/>
      <c r="VYY31" s="502"/>
      <c r="VYZ31" s="502"/>
      <c r="VZA31" s="502"/>
      <c r="VZB31" s="502"/>
      <c r="VZC31" s="502"/>
      <c r="VZD31" s="502"/>
      <c r="VZE31" s="502"/>
      <c r="VZF31" s="502"/>
      <c r="VZG31" s="502"/>
      <c r="VZH31" s="502"/>
      <c r="VZI31" s="502"/>
      <c r="VZJ31" s="502"/>
      <c r="VZK31" s="502"/>
      <c r="VZL31" s="502"/>
      <c r="VZM31" s="502"/>
      <c r="VZN31" s="502"/>
      <c r="VZO31" s="502"/>
      <c r="VZP31" s="502"/>
      <c r="VZQ31" s="502"/>
      <c r="VZR31" s="502"/>
      <c r="VZS31" s="502"/>
      <c r="VZT31" s="502"/>
      <c r="VZU31" s="502"/>
      <c r="VZV31" s="502"/>
      <c r="VZW31" s="502"/>
      <c r="VZX31" s="502"/>
      <c r="VZY31" s="502"/>
      <c r="VZZ31" s="502"/>
      <c r="WAA31" s="502"/>
      <c r="WAB31" s="502"/>
      <c r="WAC31" s="502"/>
      <c r="WAD31" s="502"/>
      <c r="WAE31" s="502"/>
      <c r="WAF31" s="502"/>
      <c r="WAG31" s="502"/>
      <c r="WAH31" s="502"/>
      <c r="WAI31" s="502"/>
      <c r="WAJ31" s="502"/>
      <c r="WAK31" s="502"/>
      <c r="WAL31" s="502"/>
      <c r="WAM31" s="502"/>
      <c r="WAN31" s="502"/>
      <c r="WAO31" s="502"/>
      <c r="WAP31" s="502"/>
      <c r="WAQ31" s="502"/>
      <c r="WAR31" s="502"/>
      <c r="WAS31" s="502"/>
      <c r="WAT31" s="502"/>
      <c r="WAU31" s="502"/>
      <c r="WAV31" s="502"/>
      <c r="WAW31" s="502"/>
      <c r="WAX31" s="502"/>
      <c r="WAY31" s="502"/>
      <c r="WAZ31" s="502"/>
      <c r="WBA31" s="502"/>
      <c r="WBB31" s="502"/>
      <c r="WBC31" s="502"/>
      <c r="WBD31" s="502"/>
      <c r="WBE31" s="502"/>
      <c r="WBF31" s="502"/>
      <c r="WBG31" s="502"/>
      <c r="WBH31" s="502"/>
      <c r="WBI31" s="502"/>
      <c r="WBJ31" s="502"/>
      <c r="WBK31" s="502"/>
      <c r="WBL31" s="502"/>
      <c r="WBM31" s="502"/>
      <c r="WBN31" s="502"/>
      <c r="WBO31" s="502"/>
      <c r="WBP31" s="502"/>
      <c r="WBQ31" s="502"/>
      <c r="WBR31" s="502"/>
      <c r="WBS31" s="502"/>
      <c r="WBT31" s="502"/>
      <c r="WBU31" s="502"/>
      <c r="WBV31" s="502"/>
      <c r="WBW31" s="502"/>
      <c r="WBX31" s="502"/>
      <c r="WBY31" s="502"/>
      <c r="WBZ31" s="502"/>
      <c r="WCA31" s="502"/>
      <c r="WCB31" s="502"/>
      <c r="WCC31" s="502"/>
      <c r="WCD31" s="502"/>
      <c r="WCE31" s="502"/>
      <c r="WCF31" s="502"/>
      <c r="WCG31" s="502"/>
      <c r="WCH31" s="502"/>
      <c r="WCI31" s="502"/>
      <c r="WCJ31" s="502"/>
      <c r="WCK31" s="502"/>
      <c r="WCL31" s="502"/>
      <c r="WCM31" s="502"/>
      <c r="WCN31" s="502"/>
      <c r="WCO31" s="502"/>
      <c r="WCP31" s="502"/>
      <c r="WCQ31" s="502"/>
      <c r="WCR31" s="502"/>
      <c r="WCS31" s="502"/>
      <c r="WCT31" s="502"/>
      <c r="WCU31" s="502"/>
      <c r="WCV31" s="502"/>
      <c r="WCW31" s="502"/>
      <c r="WCX31" s="502"/>
      <c r="WCY31" s="502"/>
      <c r="WCZ31" s="502"/>
      <c r="WDA31" s="502"/>
      <c r="WDB31" s="502"/>
      <c r="WDC31" s="502"/>
      <c r="WDD31" s="502"/>
      <c r="WDE31" s="502"/>
      <c r="WDF31" s="502"/>
      <c r="WDG31" s="502"/>
      <c r="WDH31" s="502"/>
      <c r="WDI31" s="502"/>
      <c r="WDJ31" s="502"/>
      <c r="WDK31" s="502"/>
      <c r="WDL31" s="502"/>
      <c r="WDM31" s="502"/>
      <c r="WDN31" s="502"/>
      <c r="WDO31" s="502"/>
      <c r="WDP31" s="502"/>
      <c r="WDQ31" s="502"/>
      <c r="WDR31" s="502"/>
      <c r="WDS31" s="502"/>
      <c r="WDT31" s="502"/>
      <c r="WDU31" s="502"/>
      <c r="WDV31" s="502"/>
      <c r="WDW31" s="502"/>
      <c r="WDX31" s="502"/>
      <c r="WDY31" s="502"/>
      <c r="WDZ31" s="502"/>
      <c r="WEA31" s="502"/>
      <c r="WEB31" s="502"/>
      <c r="WEC31" s="502"/>
      <c r="WED31" s="502"/>
      <c r="WEE31" s="502"/>
      <c r="WEF31" s="502"/>
      <c r="WEG31" s="502"/>
      <c r="WEH31" s="502"/>
      <c r="WEI31" s="502"/>
      <c r="WEJ31" s="502"/>
      <c r="WEK31" s="502"/>
      <c r="WEL31" s="502"/>
      <c r="WEM31" s="502"/>
      <c r="WEN31" s="502"/>
      <c r="WEO31" s="502"/>
      <c r="WEP31" s="502"/>
      <c r="WEQ31" s="502"/>
      <c r="WER31" s="502"/>
      <c r="WES31" s="502"/>
      <c r="WET31" s="502"/>
      <c r="WEU31" s="502"/>
      <c r="WEV31" s="502"/>
      <c r="WEW31" s="502"/>
      <c r="WEX31" s="502"/>
      <c r="WEY31" s="502"/>
      <c r="WEZ31" s="502"/>
      <c r="WFA31" s="502"/>
      <c r="WFB31" s="502"/>
      <c r="WFC31" s="502"/>
      <c r="WFD31" s="502"/>
      <c r="WFE31" s="502"/>
      <c r="WFF31" s="502"/>
      <c r="WFG31" s="502"/>
      <c r="WFH31" s="502"/>
      <c r="WFI31" s="502"/>
      <c r="WFJ31" s="502"/>
      <c r="WFK31" s="502"/>
      <c r="WFL31" s="502"/>
      <c r="WFM31" s="502"/>
      <c r="WFN31" s="502"/>
      <c r="WFO31" s="502"/>
      <c r="WFP31" s="502"/>
      <c r="WFQ31" s="502"/>
      <c r="WFR31" s="502"/>
      <c r="WFS31" s="502"/>
      <c r="WFT31" s="502"/>
      <c r="WFU31" s="502"/>
      <c r="WFV31" s="502"/>
      <c r="WFW31" s="502"/>
      <c r="WFX31" s="502"/>
      <c r="WFY31" s="502"/>
      <c r="WFZ31" s="502"/>
      <c r="WGA31" s="502"/>
      <c r="WGB31" s="502"/>
      <c r="WGC31" s="502"/>
      <c r="WGD31" s="502"/>
      <c r="WGE31" s="502"/>
      <c r="WGF31" s="502"/>
      <c r="WGG31" s="502"/>
      <c r="WGH31" s="502"/>
      <c r="WGI31" s="502"/>
      <c r="WGJ31" s="502"/>
      <c r="WGK31" s="502"/>
      <c r="WGL31" s="502"/>
      <c r="WGM31" s="502"/>
      <c r="WGN31" s="502"/>
      <c r="WGO31" s="502"/>
      <c r="WGP31" s="502"/>
      <c r="WGQ31" s="502"/>
      <c r="WGR31" s="502"/>
      <c r="WGS31" s="502"/>
      <c r="WGT31" s="502"/>
      <c r="WGU31" s="502"/>
      <c r="WGV31" s="502"/>
      <c r="WGW31" s="502"/>
      <c r="WGX31" s="502"/>
      <c r="WGY31" s="502"/>
      <c r="WGZ31" s="502"/>
      <c r="WHA31" s="502"/>
      <c r="WHB31" s="502"/>
      <c r="WHC31" s="502"/>
      <c r="WHD31" s="502"/>
      <c r="WHE31" s="502"/>
      <c r="WHF31" s="502"/>
      <c r="WHG31" s="502"/>
      <c r="WHH31" s="502"/>
      <c r="WHI31" s="502"/>
      <c r="WHJ31" s="502"/>
      <c r="WHK31" s="502"/>
      <c r="WHL31" s="502"/>
      <c r="WHM31" s="502"/>
      <c r="WHN31" s="502"/>
      <c r="WHO31" s="502"/>
      <c r="WHP31" s="502"/>
      <c r="WHQ31" s="502"/>
      <c r="WHR31" s="502"/>
      <c r="WHS31" s="502"/>
      <c r="WHT31" s="502"/>
      <c r="WHU31" s="502"/>
      <c r="WHV31" s="502"/>
      <c r="WHW31" s="502"/>
      <c r="WHX31" s="502"/>
      <c r="WHY31" s="502"/>
      <c r="WHZ31" s="502"/>
      <c r="WIA31" s="502"/>
      <c r="WIB31" s="502"/>
      <c r="WIC31" s="502"/>
      <c r="WID31" s="502"/>
      <c r="WIE31" s="502"/>
      <c r="WIF31" s="502"/>
      <c r="WIG31" s="502"/>
      <c r="WIH31" s="502"/>
      <c r="WII31" s="502"/>
      <c r="WIJ31" s="502"/>
      <c r="WIK31" s="502"/>
      <c r="WIL31" s="502"/>
      <c r="WIM31" s="502"/>
      <c r="WIN31" s="502"/>
      <c r="WIO31" s="502"/>
      <c r="WIP31" s="502"/>
      <c r="WIQ31" s="502"/>
      <c r="WIR31" s="502"/>
      <c r="WIS31" s="502"/>
      <c r="WIT31" s="502"/>
      <c r="WIU31" s="502"/>
      <c r="WIV31" s="502"/>
      <c r="WIW31" s="502"/>
      <c r="WIX31" s="502"/>
      <c r="WIY31" s="502"/>
      <c r="WIZ31" s="502"/>
      <c r="WJA31" s="502"/>
      <c r="WJB31" s="502"/>
      <c r="WJC31" s="502"/>
      <c r="WJD31" s="502"/>
      <c r="WJE31" s="502"/>
      <c r="WJF31" s="502"/>
      <c r="WJG31" s="502"/>
      <c r="WJH31" s="502"/>
      <c r="WJI31" s="502"/>
      <c r="WJJ31" s="502"/>
      <c r="WJK31" s="502"/>
      <c r="WJL31" s="502"/>
      <c r="WJM31" s="502"/>
      <c r="WJN31" s="502"/>
      <c r="WJO31" s="502"/>
      <c r="WJP31" s="502"/>
      <c r="WJQ31" s="502"/>
      <c r="WJR31" s="502"/>
      <c r="WJS31" s="502"/>
      <c r="WJT31" s="502"/>
      <c r="WJU31" s="502"/>
      <c r="WJV31" s="502"/>
      <c r="WJW31" s="502"/>
      <c r="WJX31" s="502"/>
      <c r="WJY31" s="502"/>
      <c r="WJZ31" s="502"/>
      <c r="WKA31" s="502"/>
      <c r="WKB31" s="502"/>
      <c r="WKC31" s="502"/>
      <c r="WKD31" s="502"/>
      <c r="WKE31" s="502"/>
      <c r="WKF31" s="502"/>
      <c r="WKG31" s="502"/>
      <c r="WKH31" s="502"/>
      <c r="WKI31" s="502"/>
      <c r="WKJ31" s="502"/>
      <c r="WKK31" s="502"/>
      <c r="WKL31" s="502"/>
      <c r="WKM31" s="502"/>
      <c r="WKN31" s="502"/>
      <c r="WKO31" s="502"/>
      <c r="WKP31" s="502"/>
      <c r="WKQ31" s="502"/>
      <c r="WKR31" s="502"/>
      <c r="WKS31" s="502"/>
      <c r="WKT31" s="502"/>
      <c r="WKU31" s="502"/>
      <c r="WKV31" s="502"/>
      <c r="WKW31" s="502"/>
      <c r="WKX31" s="502"/>
      <c r="WKY31" s="502"/>
      <c r="WKZ31" s="502"/>
      <c r="WLA31" s="502"/>
      <c r="WLB31" s="502"/>
      <c r="WLC31" s="502"/>
      <c r="WLD31" s="502"/>
      <c r="WLE31" s="502"/>
      <c r="WLF31" s="502"/>
      <c r="WLG31" s="502"/>
      <c r="WLH31" s="502"/>
      <c r="WLI31" s="502"/>
      <c r="WLJ31" s="502"/>
      <c r="WLK31" s="502"/>
      <c r="WLL31" s="502"/>
      <c r="WLM31" s="502"/>
      <c r="WLN31" s="502"/>
      <c r="WLO31" s="502"/>
      <c r="WLP31" s="502"/>
      <c r="WLQ31" s="502"/>
      <c r="WLR31" s="502"/>
      <c r="WLS31" s="502"/>
      <c r="WLT31" s="502"/>
      <c r="WLU31" s="502"/>
      <c r="WLV31" s="502"/>
      <c r="WLW31" s="502"/>
      <c r="WLX31" s="502"/>
      <c r="WLY31" s="502"/>
      <c r="WLZ31" s="502"/>
      <c r="WMA31" s="502"/>
      <c r="WMB31" s="502"/>
      <c r="WMC31" s="502"/>
      <c r="WMD31" s="502"/>
      <c r="WME31" s="502"/>
      <c r="WMF31" s="502"/>
      <c r="WMG31" s="502"/>
      <c r="WMH31" s="502"/>
      <c r="WMI31" s="502"/>
      <c r="WMJ31" s="502"/>
      <c r="WMK31" s="502"/>
      <c r="WML31" s="502"/>
      <c r="WMM31" s="502"/>
      <c r="WMN31" s="502"/>
      <c r="WMO31" s="502"/>
      <c r="WMP31" s="502"/>
      <c r="WMQ31" s="502"/>
      <c r="WMR31" s="502"/>
      <c r="WMS31" s="502"/>
      <c r="WMT31" s="502"/>
      <c r="WMU31" s="502"/>
      <c r="WMV31" s="502"/>
      <c r="WMW31" s="502"/>
      <c r="WMX31" s="502"/>
      <c r="WMY31" s="502"/>
      <c r="WMZ31" s="502"/>
      <c r="WNA31" s="502"/>
      <c r="WNB31" s="502"/>
      <c r="WNC31" s="502"/>
      <c r="WND31" s="502"/>
      <c r="WNE31" s="502"/>
      <c r="WNF31" s="502"/>
      <c r="WNG31" s="502"/>
      <c r="WNH31" s="502"/>
      <c r="WNI31" s="502"/>
      <c r="WNJ31" s="502"/>
      <c r="WNK31" s="502"/>
      <c r="WNL31" s="502"/>
      <c r="WNM31" s="502"/>
      <c r="WNN31" s="502"/>
      <c r="WNO31" s="502"/>
      <c r="WNP31" s="502"/>
      <c r="WNQ31" s="502"/>
      <c r="WNR31" s="502"/>
      <c r="WNS31" s="502"/>
      <c r="WNT31" s="502"/>
      <c r="WNU31" s="502"/>
      <c r="WNV31" s="502"/>
      <c r="WNW31" s="502"/>
      <c r="WNX31" s="502"/>
      <c r="WNY31" s="502"/>
      <c r="WNZ31" s="502"/>
      <c r="WOA31" s="502"/>
      <c r="WOB31" s="502"/>
      <c r="WOC31" s="502"/>
      <c r="WOD31" s="502"/>
      <c r="WOE31" s="502"/>
      <c r="WOF31" s="502"/>
      <c r="WOG31" s="502"/>
      <c r="WOH31" s="502"/>
      <c r="WOI31" s="502"/>
      <c r="WOJ31" s="502"/>
      <c r="WOK31" s="502"/>
      <c r="WOL31" s="502"/>
      <c r="WOM31" s="502"/>
      <c r="WON31" s="502"/>
      <c r="WOO31" s="502"/>
      <c r="WOP31" s="502"/>
      <c r="WOQ31" s="502"/>
      <c r="WOR31" s="502"/>
      <c r="WOS31" s="502"/>
      <c r="WOT31" s="502"/>
      <c r="WOU31" s="502"/>
      <c r="WOV31" s="502"/>
      <c r="WOW31" s="502"/>
      <c r="WOX31" s="502"/>
      <c r="WOY31" s="502"/>
      <c r="WOZ31" s="502"/>
      <c r="WPA31" s="502"/>
      <c r="WPB31" s="502"/>
      <c r="WPC31" s="502"/>
      <c r="WPD31" s="502"/>
      <c r="WPE31" s="502"/>
      <c r="WPF31" s="502"/>
      <c r="WPG31" s="502"/>
      <c r="WPH31" s="502"/>
      <c r="WPI31" s="502"/>
      <c r="WPJ31" s="502"/>
      <c r="WPK31" s="502"/>
      <c r="WPL31" s="502"/>
      <c r="WPM31" s="502"/>
      <c r="WPN31" s="502"/>
      <c r="WPO31" s="502"/>
      <c r="WPP31" s="502"/>
      <c r="WPQ31" s="502"/>
      <c r="WPR31" s="502"/>
      <c r="WPS31" s="502"/>
      <c r="WPT31" s="502"/>
      <c r="WPU31" s="502"/>
      <c r="WPV31" s="502"/>
      <c r="WPW31" s="502"/>
      <c r="WPX31" s="502"/>
      <c r="WPY31" s="502"/>
      <c r="WPZ31" s="502"/>
      <c r="WQA31" s="502"/>
      <c r="WQB31" s="502"/>
      <c r="WQC31" s="502"/>
      <c r="WQD31" s="502"/>
      <c r="WQE31" s="502"/>
      <c r="WQF31" s="502"/>
      <c r="WQG31" s="502"/>
      <c r="WQH31" s="502"/>
      <c r="WQI31" s="502"/>
      <c r="WQJ31" s="502"/>
      <c r="WQK31" s="502"/>
      <c r="WQL31" s="502"/>
      <c r="WQM31" s="502"/>
      <c r="WQN31" s="502"/>
      <c r="WQO31" s="502"/>
      <c r="WQP31" s="502"/>
      <c r="WQQ31" s="502"/>
      <c r="WQR31" s="502"/>
      <c r="WQS31" s="502"/>
      <c r="WQT31" s="502"/>
      <c r="WQU31" s="502"/>
      <c r="WQV31" s="502"/>
      <c r="WQW31" s="502"/>
      <c r="WQX31" s="502"/>
      <c r="WQY31" s="502"/>
      <c r="WQZ31" s="502"/>
      <c r="WRA31" s="502"/>
      <c r="WRB31" s="502"/>
      <c r="WRC31" s="502"/>
      <c r="WRD31" s="502"/>
      <c r="WRE31" s="502"/>
      <c r="WRF31" s="502"/>
      <c r="WRG31" s="502"/>
      <c r="WRH31" s="502"/>
      <c r="WRI31" s="502"/>
      <c r="WRJ31" s="502"/>
      <c r="WRK31" s="502"/>
      <c r="WRL31" s="502"/>
      <c r="WRM31" s="502"/>
      <c r="WRN31" s="502"/>
      <c r="WRO31" s="502"/>
      <c r="WRP31" s="502"/>
      <c r="WRQ31" s="502"/>
      <c r="WRR31" s="502"/>
      <c r="WRS31" s="502"/>
      <c r="WRT31" s="502"/>
      <c r="WRU31" s="502"/>
      <c r="WRV31" s="502"/>
      <c r="WRW31" s="502"/>
      <c r="WRX31" s="502"/>
      <c r="WRY31" s="502"/>
      <c r="WRZ31" s="502"/>
      <c r="WSA31" s="502"/>
      <c r="WSB31" s="502"/>
      <c r="WSC31" s="502"/>
      <c r="WSD31" s="502"/>
      <c r="WSE31" s="502"/>
      <c r="WSF31" s="502"/>
      <c r="WSG31" s="502"/>
      <c r="WSH31" s="502"/>
      <c r="WSI31" s="502"/>
      <c r="WSJ31" s="502"/>
      <c r="WSK31" s="502"/>
      <c r="WSL31" s="502"/>
      <c r="WSM31" s="502"/>
      <c r="WSN31" s="502"/>
      <c r="WSO31" s="502"/>
      <c r="WSP31" s="502"/>
      <c r="WSQ31" s="502"/>
      <c r="WSR31" s="502"/>
      <c r="WSS31" s="502"/>
      <c r="WST31" s="502"/>
      <c r="WSU31" s="502"/>
      <c r="WSV31" s="502"/>
      <c r="WSW31" s="502"/>
      <c r="WSX31" s="502"/>
      <c r="WSY31" s="502"/>
      <c r="WSZ31" s="502"/>
      <c r="WTA31" s="502"/>
      <c r="WTB31" s="502"/>
      <c r="WTC31" s="502"/>
      <c r="WTD31" s="502"/>
      <c r="WTE31" s="502"/>
      <c r="WTF31" s="502"/>
      <c r="WTG31" s="502"/>
      <c r="WTH31" s="502"/>
      <c r="WTI31" s="502"/>
      <c r="WTJ31" s="502"/>
      <c r="WTK31" s="502"/>
      <c r="WTL31" s="502"/>
      <c r="WTM31" s="502"/>
      <c r="WTN31" s="502"/>
      <c r="WTO31" s="502"/>
      <c r="WTP31" s="502"/>
      <c r="WTQ31" s="502"/>
      <c r="WTR31" s="502"/>
      <c r="WTS31" s="502"/>
      <c r="WTT31" s="502"/>
      <c r="WTU31" s="502"/>
      <c r="WTV31" s="502"/>
      <c r="WTW31" s="502"/>
      <c r="WTX31" s="502"/>
      <c r="WTY31" s="502"/>
      <c r="WTZ31" s="502"/>
      <c r="WUA31" s="502"/>
      <c r="WUB31" s="502"/>
      <c r="WUC31" s="502"/>
      <c r="WUD31" s="502"/>
      <c r="WUE31" s="502"/>
      <c r="WUF31" s="502"/>
      <c r="WUG31" s="502"/>
      <c r="WUH31" s="502"/>
      <c r="WUI31" s="502"/>
      <c r="WUJ31" s="502"/>
      <c r="WUK31" s="502"/>
      <c r="WUL31" s="502"/>
      <c r="WUM31" s="502"/>
      <c r="WUN31" s="502"/>
      <c r="WUO31" s="502"/>
      <c r="WUP31" s="502"/>
      <c r="WUQ31" s="502"/>
      <c r="WUR31" s="502"/>
      <c r="WUS31" s="502"/>
      <c r="WUT31" s="502"/>
      <c r="WUU31" s="502"/>
      <c r="WUV31" s="502"/>
      <c r="WUW31" s="502"/>
      <c r="WUX31" s="502"/>
      <c r="WUY31" s="502"/>
      <c r="WUZ31" s="502"/>
      <c r="WVA31" s="502"/>
      <c r="WVB31" s="502"/>
      <c r="WVC31" s="502"/>
      <c r="WVD31" s="502"/>
      <c r="WVE31" s="502"/>
      <c r="WVF31" s="502"/>
      <c r="WVG31" s="502"/>
      <c r="WVH31" s="502"/>
      <c r="WVI31" s="502"/>
      <c r="WVJ31" s="502"/>
      <c r="WVK31" s="502"/>
      <c r="WVL31" s="502"/>
      <c r="WVM31" s="502"/>
      <c r="WVN31" s="502"/>
      <c r="WVO31" s="502"/>
      <c r="WVP31" s="502"/>
      <c r="WVQ31" s="502"/>
      <c r="WVR31" s="502"/>
      <c r="WVS31" s="502"/>
      <c r="WVT31" s="502"/>
      <c r="WVU31" s="502"/>
      <c r="WVV31" s="502"/>
      <c r="WVW31" s="502"/>
      <c r="WVX31" s="502"/>
      <c r="WVY31" s="502"/>
      <c r="WVZ31" s="502"/>
      <c r="WWA31" s="502"/>
      <c r="WWB31" s="502"/>
      <c r="WWC31" s="502"/>
      <c r="WWD31" s="502"/>
      <c r="WWE31" s="502"/>
      <c r="WWF31" s="502"/>
      <c r="WWG31" s="502"/>
      <c r="WWH31" s="502"/>
      <c r="WWI31" s="502"/>
      <c r="WWJ31" s="502"/>
      <c r="WWK31" s="502"/>
      <c r="WWL31" s="502"/>
      <c r="WWM31" s="502"/>
      <c r="WWN31" s="502"/>
      <c r="WWO31" s="502"/>
      <c r="WWP31" s="502"/>
      <c r="WWQ31" s="502"/>
      <c r="WWR31" s="502"/>
      <c r="WWS31" s="502"/>
      <c r="WWT31" s="502"/>
      <c r="WWU31" s="502"/>
      <c r="WWV31" s="502"/>
      <c r="WWW31" s="502"/>
      <c r="WWX31" s="502"/>
      <c r="WWY31" s="502"/>
      <c r="WWZ31" s="502"/>
      <c r="WXA31" s="502"/>
      <c r="WXB31" s="502"/>
      <c r="WXC31" s="502"/>
      <c r="WXD31" s="502"/>
      <c r="WXE31" s="502"/>
      <c r="WXF31" s="502"/>
      <c r="WXG31" s="502"/>
      <c r="WXH31" s="502"/>
      <c r="WXI31" s="502"/>
      <c r="WXJ31" s="502"/>
      <c r="WXK31" s="502"/>
      <c r="WXL31" s="502"/>
      <c r="WXM31" s="502"/>
      <c r="WXN31" s="502"/>
      <c r="WXO31" s="502"/>
      <c r="WXP31" s="502"/>
      <c r="WXQ31" s="502"/>
      <c r="WXR31" s="502"/>
      <c r="WXS31" s="502"/>
      <c r="WXT31" s="502"/>
      <c r="WXU31" s="502"/>
      <c r="WXV31" s="502"/>
      <c r="WXW31" s="502"/>
      <c r="WXX31" s="502"/>
      <c r="WXY31" s="502"/>
      <c r="WXZ31" s="502"/>
      <c r="WYA31" s="502"/>
      <c r="WYB31" s="502"/>
      <c r="WYC31" s="502"/>
      <c r="WYD31" s="502"/>
      <c r="WYE31" s="502"/>
      <c r="WYF31" s="502"/>
      <c r="WYG31" s="502"/>
      <c r="WYH31" s="502"/>
      <c r="WYI31" s="502"/>
      <c r="WYJ31" s="502"/>
      <c r="WYK31" s="502"/>
      <c r="WYL31" s="502"/>
      <c r="WYM31" s="502"/>
      <c r="WYN31" s="502"/>
      <c r="WYO31" s="502"/>
      <c r="WYP31" s="502"/>
      <c r="WYQ31" s="502"/>
      <c r="WYR31" s="502"/>
      <c r="WYS31" s="502"/>
      <c r="WYT31" s="502"/>
      <c r="WYU31" s="502"/>
      <c r="WYV31" s="502"/>
      <c r="WYW31" s="502"/>
      <c r="WYX31" s="502"/>
      <c r="WYY31" s="502"/>
      <c r="WYZ31" s="502"/>
      <c r="WZA31" s="502"/>
      <c r="WZB31" s="502"/>
      <c r="WZC31" s="502"/>
      <c r="WZD31" s="502"/>
      <c r="WZE31" s="502"/>
      <c r="WZF31" s="502"/>
      <c r="WZG31" s="502"/>
      <c r="WZH31" s="502"/>
      <c r="WZI31" s="502"/>
      <c r="WZJ31" s="502"/>
      <c r="WZK31" s="502"/>
      <c r="WZL31" s="502"/>
      <c r="WZM31" s="502"/>
      <c r="WZN31" s="502"/>
      <c r="WZO31" s="502"/>
      <c r="WZP31" s="502"/>
      <c r="WZQ31" s="502"/>
      <c r="WZR31" s="502"/>
      <c r="WZS31" s="502"/>
      <c r="WZT31" s="502"/>
      <c r="WZU31" s="502"/>
      <c r="WZV31" s="502"/>
      <c r="WZW31" s="502"/>
      <c r="WZX31" s="502"/>
      <c r="WZY31" s="502"/>
      <c r="WZZ31" s="502"/>
      <c r="XAA31" s="502"/>
      <c r="XAB31" s="502"/>
      <c r="XAC31" s="502"/>
      <c r="XAD31" s="502"/>
      <c r="XAE31" s="502"/>
      <c r="XAF31" s="502"/>
      <c r="XAG31" s="502"/>
      <c r="XAH31" s="502"/>
      <c r="XAI31" s="502"/>
      <c r="XAJ31" s="502"/>
      <c r="XAK31" s="502"/>
      <c r="XAL31" s="502"/>
      <c r="XAM31" s="502"/>
      <c r="XAN31" s="502"/>
      <c r="XAO31" s="502"/>
      <c r="XAP31" s="502"/>
      <c r="XAQ31" s="502"/>
      <c r="XAR31" s="502"/>
      <c r="XAS31" s="502"/>
      <c r="XAT31" s="502"/>
      <c r="XAU31" s="502"/>
      <c r="XAV31" s="502"/>
      <c r="XAW31" s="502"/>
      <c r="XAX31" s="502"/>
      <c r="XAY31" s="502"/>
      <c r="XAZ31" s="502"/>
      <c r="XBA31" s="502"/>
      <c r="XBB31" s="502"/>
      <c r="XBC31" s="502"/>
      <c r="XBD31" s="502"/>
      <c r="XBE31" s="502"/>
      <c r="XBF31" s="502"/>
      <c r="XBG31" s="502"/>
      <c r="XBH31" s="502"/>
      <c r="XBI31" s="502"/>
      <c r="XBJ31" s="502"/>
      <c r="XBK31" s="502"/>
      <c r="XBL31" s="502"/>
      <c r="XBM31" s="502"/>
      <c r="XBN31" s="502"/>
      <c r="XBO31" s="502"/>
      <c r="XBP31" s="502"/>
      <c r="XBQ31" s="502"/>
      <c r="XBR31" s="502"/>
      <c r="XBS31" s="502"/>
      <c r="XBT31" s="502"/>
      <c r="XBU31" s="502"/>
      <c r="XBV31" s="502"/>
      <c r="XBW31" s="502"/>
      <c r="XBX31" s="502"/>
      <c r="XBY31" s="502"/>
      <c r="XBZ31" s="502"/>
      <c r="XCA31" s="502"/>
      <c r="XCB31" s="502"/>
      <c r="XCC31" s="502"/>
      <c r="XCD31" s="502"/>
      <c r="XCE31" s="502"/>
      <c r="XCF31" s="502"/>
      <c r="XCG31" s="502"/>
      <c r="XCH31" s="502"/>
      <c r="XCI31" s="502"/>
      <c r="XCJ31" s="502"/>
      <c r="XCK31" s="502"/>
      <c r="XCL31" s="502"/>
      <c r="XCM31" s="502"/>
      <c r="XCN31" s="502"/>
      <c r="XCO31" s="502"/>
      <c r="XCP31" s="502"/>
      <c r="XCQ31" s="502"/>
      <c r="XCR31" s="502"/>
      <c r="XCS31" s="502"/>
      <c r="XCT31" s="502"/>
      <c r="XCU31" s="502"/>
      <c r="XCV31" s="502"/>
      <c r="XCW31" s="502"/>
      <c r="XCX31" s="502"/>
      <c r="XCY31" s="502"/>
      <c r="XCZ31" s="502"/>
      <c r="XDA31" s="502"/>
      <c r="XDB31" s="502"/>
      <c r="XDC31" s="502"/>
      <c r="XDD31" s="502"/>
      <c r="XDE31" s="502"/>
      <c r="XDF31" s="502"/>
      <c r="XDG31" s="502"/>
      <c r="XDH31" s="502"/>
      <c r="XDI31" s="502"/>
      <c r="XDJ31" s="502"/>
      <c r="XDK31" s="502"/>
      <c r="XDL31" s="502"/>
      <c r="XDM31" s="502"/>
      <c r="XDN31" s="502"/>
      <c r="XDO31" s="502"/>
      <c r="XDP31" s="502"/>
      <c r="XDQ31" s="502"/>
      <c r="XDR31" s="502"/>
      <c r="XDS31" s="502"/>
      <c r="XDT31" s="502"/>
      <c r="XDU31" s="502"/>
      <c r="XDV31" s="502"/>
      <c r="XDW31" s="502"/>
      <c r="XDX31" s="502"/>
      <c r="XDY31" s="502"/>
      <c r="XDZ31" s="502"/>
      <c r="XEA31" s="502"/>
      <c r="XEB31" s="502"/>
      <c r="XEC31" s="502"/>
      <c r="XED31" s="502"/>
      <c r="XEE31" s="502"/>
      <c r="XEF31" s="502"/>
      <c r="XEG31" s="502"/>
      <c r="XEH31" s="502"/>
      <c r="XEI31" s="502"/>
      <c r="XEJ31" s="502"/>
      <c r="XEK31" s="502"/>
      <c r="XEL31" s="502"/>
      <c r="XEM31" s="502"/>
      <c r="XEN31" s="502"/>
      <c r="XEO31" s="502"/>
      <c r="XEP31" s="502"/>
      <c r="XEQ31" s="502"/>
      <c r="XER31" s="502"/>
      <c r="XES31" s="502"/>
      <c r="XET31" s="502"/>
      <c r="XEU31" s="502"/>
      <c r="XEV31" s="502"/>
      <c r="XEW31" s="502"/>
      <c r="XEX31" s="502"/>
      <c r="XEY31" s="502"/>
      <c r="XEZ31" s="502"/>
      <c r="XFA31" s="502"/>
      <c r="XFB31" s="502"/>
      <c r="XFC31" s="502"/>
      <c r="XFD31" s="502"/>
    </row>
    <row r="32" spans="1:16384" ht="30" customHeight="1" thickBot="1" x14ac:dyDescent="0.35">
      <c r="A32" s="245"/>
      <c r="B32" s="248" t="s">
        <v>198</v>
      </c>
      <c r="C32" s="248"/>
      <c r="D32" s="248"/>
      <c r="E32" s="245"/>
      <c r="F32" s="511" t="s">
        <v>199</v>
      </c>
      <c r="G32" s="512"/>
      <c r="H32" s="513"/>
      <c r="I32" s="247"/>
      <c r="J32" s="510" t="s">
        <v>200</v>
      </c>
      <c r="K32" s="500"/>
      <c r="M32" s="178"/>
      <c r="N32" s="173" t="s">
        <v>201</v>
      </c>
      <c r="S32" s="173" t="s">
        <v>202</v>
      </c>
      <c r="AD32" s="173" t="s">
        <v>203</v>
      </c>
    </row>
    <row r="33" spans="1:16384" ht="30" customHeight="1" x14ac:dyDescent="0.3">
      <c r="A33" s="249">
        <v>1</v>
      </c>
      <c r="B33" s="503" t="s">
        <v>204</v>
      </c>
      <c r="C33" s="503"/>
      <c r="D33" s="503"/>
      <c r="E33" s="503"/>
      <c r="F33" s="505" t="s">
        <v>205</v>
      </c>
      <c r="G33" s="505"/>
      <c r="H33" s="506"/>
      <c r="J33" s="244"/>
      <c r="K33" s="244"/>
    </row>
    <row r="34" spans="1:16384" ht="30" customHeight="1" thickBot="1" x14ac:dyDescent="0.35">
      <c r="A34" s="250">
        <v>2</v>
      </c>
      <c r="B34" s="504" t="s">
        <v>204</v>
      </c>
      <c r="C34" s="504"/>
      <c r="D34" s="504"/>
      <c r="E34" s="504"/>
      <c r="F34" s="507" t="s">
        <v>205</v>
      </c>
      <c r="G34" s="507"/>
      <c r="H34" s="508"/>
      <c r="J34" s="244"/>
      <c r="K34" s="244"/>
    </row>
    <row r="35" spans="1:16384" ht="30" customHeight="1" thickBot="1" x14ac:dyDescent="0.35">
      <c r="A35" s="246"/>
      <c r="B35" s="173" t="s">
        <v>206</v>
      </c>
      <c r="C35" s="246"/>
      <c r="D35" s="173" t="s">
        <v>207</v>
      </c>
      <c r="E35" s="246"/>
      <c r="F35" s="510" t="s">
        <v>208</v>
      </c>
      <c r="G35" s="500"/>
      <c r="I35" s="178"/>
      <c r="J35" s="173" t="s">
        <v>209</v>
      </c>
      <c r="M35" s="178"/>
      <c r="N35" s="173" t="s">
        <v>210</v>
      </c>
      <c r="S35" s="173" t="s">
        <v>211</v>
      </c>
    </row>
    <row r="36" spans="1:16384" ht="30" customHeight="1" thickBot="1" x14ac:dyDescent="0.35">
      <c r="B36" s="173" t="s">
        <v>210</v>
      </c>
      <c r="C36" s="178"/>
      <c r="D36" s="173" t="s">
        <v>210</v>
      </c>
      <c r="E36" s="178"/>
      <c r="G36" s="173" t="s">
        <v>210</v>
      </c>
      <c r="H36" s="173" t="s">
        <v>203</v>
      </c>
      <c r="S36" s="173" t="s">
        <v>202</v>
      </c>
      <c r="AD36" s="173" t="s">
        <v>203</v>
      </c>
    </row>
    <row r="38" spans="1:16384" ht="30" customHeight="1" x14ac:dyDescent="0.3">
      <c r="A38" s="174" t="s">
        <v>212</v>
      </c>
    </row>
    <row r="39" spans="1:16384" ht="30" customHeight="1" x14ac:dyDescent="0.3">
      <c r="A39" s="515"/>
      <c r="B39" s="515"/>
      <c r="C39" s="515"/>
      <c r="D39" s="515"/>
      <c r="E39" s="515"/>
      <c r="F39" s="515"/>
      <c r="G39" s="515"/>
      <c r="H39" s="515"/>
      <c r="I39" s="515"/>
      <c r="J39" s="515"/>
      <c r="K39" s="515"/>
      <c r="L39" s="515"/>
      <c r="M39" s="515"/>
      <c r="N39" s="515"/>
      <c r="O39" s="174"/>
      <c r="P39" s="174"/>
    </row>
    <row r="40" spans="1:16384" ht="30" customHeight="1" x14ac:dyDescent="0.3">
      <c r="A40" s="515"/>
      <c r="B40" s="515"/>
      <c r="C40" s="515"/>
      <c r="D40" s="515"/>
      <c r="E40" s="515"/>
      <c r="F40" s="515"/>
      <c r="G40" s="515"/>
      <c r="H40" s="515"/>
      <c r="I40" s="515"/>
      <c r="J40" s="515"/>
      <c r="K40" s="515"/>
      <c r="L40" s="515"/>
      <c r="M40" s="515"/>
      <c r="N40" s="515"/>
      <c r="O40" s="174"/>
      <c r="P40" s="174"/>
    </row>
    <row r="41" spans="1:16384" ht="30" customHeight="1" x14ac:dyDescent="0.3">
      <c r="A41" s="515"/>
      <c r="B41" s="515"/>
      <c r="C41" s="515"/>
      <c r="D41" s="515"/>
      <c r="E41" s="515"/>
      <c r="F41" s="515"/>
      <c r="G41" s="515"/>
      <c r="H41" s="515"/>
      <c r="I41" s="515"/>
      <c r="J41" s="515"/>
      <c r="K41" s="515"/>
      <c r="L41" s="515"/>
      <c r="M41" s="515"/>
      <c r="N41" s="515"/>
      <c r="O41" s="174"/>
      <c r="P41" s="174"/>
    </row>
    <row r="42" spans="1:16384" ht="30" customHeight="1" x14ac:dyDescent="0.3">
      <c r="A42" s="515"/>
      <c r="B42" s="515"/>
      <c r="C42" s="515"/>
      <c r="D42" s="515"/>
      <c r="E42" s="515"/>
      <c r="F42" s="515"/>
      <c r="G42" s="515"/>
      <c r="H42" s="515"/>
      <c r="I42" s="515"/>
      <c r="J42" s="515"/>
      <c r="K42" s="515"/>
      <c r="L42" s="515"/>
      <c r="M42" s="515"/>
      <c r="N42" s="515"/>
      <c r="O42" s="174"/>
      <c r="P42" s="174"/>
    </row>
    <row r="43" spans="1:16384" ht="30" customHeight="1" x14ac:dyDescent="0.3">
      <c r="A43" s="515"/>
      <c r="B43" s="515"/>
      <c r="C43" s="515"/>
      <c r="D43" s="515"/>
      <c r="E43" s="515"/>
      <c r="F43" s="515"/>
      <c r="G43" s="515"/>
      <c r="H43" s="515"/>
      <c r="I43" s="515"/>
      <c r="J43" s="515"/>
      <c r="K43" s="515"/>
      <c r="L43" s="515"/>
      <c r="M43" s="515"/>
      <c r="N43" s="515"/>
      <c r="O43" s="174"/>
      <c r="P43" s="174"/>
    </row>
    <row r="44" spans="1:16384" ht="30" customHeight="1" thickBot="1" x14ac:dyDescent="0.45">
      <c r="A44" s="514" t="s">
        <v>213</v>
      </c>
      <c r="B44" s="514"/>
      <c r="C44" s="514"/>
      <c r="D44" s="514"/>
      <c r="E44" s="514"/>
      <c r="F44" s="514"/>
      <c r="G44" s="514"/>
      <c r="H44" s="514"/>
      <c r="I44" s="514"/>
      <c r="J44" s="514"/>
      <c r="K44" s="514"/>
      <c r="L44" s="514"/>
      <c r="M44" s="514"/>
      <c r="N44" s="514"/>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502"/>
      <c r="BC44" s="502"/>
      <c r="BD44" s="502"/>
      <c r="BE44" s="502"/>
      <c r="BF44" s="502"/>
      <c r="BG44" s="502"/>
      <c r="BH44" s="502"/>
      <c r="BI44" s="502"/>
      <c r="BJ44" s="502"/>
      <c r="BK44" s="502"/>
      <c r="BL44" s="502"/>
      <c r="BM44" s="502"/>
      <c r="BN44" s="502"/>
      <c r="BO44" s="502"/>
      <c r="BP44" s="502"/>
      <c r="BQ44" s="502"/>
      <c r="BR44" s="502"/>
      <c r="BS44" s="502"/>
      <c r="BT44" s="502"/>
      <c r="BU44" s="502"/>
      <c r="BV44" s="502"/>
      <c r="BW44" s="502"/>
      <c r="BX44" s="502"/>
      <c r="BY44" s="502"/>
      <c r="BZ44" s="502"/>
      <c r="CA44" s="502"/>
      <c r="CB44" s="502"/>
      <c r="CC44" s="502"/>
      <c r="CD44" s="502"/>
      <c r="CE44" s="502"/>
      <c r="CF44" s="502"/>
      <c r="CG44" s="502"/>
      <c r="CH44" s="502"/>
      <c r="CI44" s="502"/>
      <c r="CJ44" s="502"/>
      <c r="CK44" s="502"/>
      <c r="CL44" s="502"/>
      <c r="CM44" s="502"/>
      <c r="CN44" s="502"/>
      <c r="CO44" s="502"/>
      <c r="CP44" s="502"/>
      <c r="CQ44" s="502"/>
      <c r="CR44" s="502"/>
      <c r="CS44" s="502"/>
      <c r="CT44" s="502"/>
      <c r="CU44" s="502"/>
      <c r="CV44" s="502"/>
      <c r="CW44" s="502"/>
      <c r="CX44" s="502"/>
      <c r="CY44" s="502"/>
      <c r="CZ44" s="502"/>
      <c r="DA44" s="502"/>
      <c r="DB44" s="502"/>
      <c r="DC44" s="502"/>
      <c r="DD44" s="502"/>
      <c r="DE44" s="502"/>
      <c r="DF44" s="502"/>
      <c r="DG44" s="502"/>
      <c r="DH44" s="502"/>
      <c r="DI44" s="502"/>
      <c r="DJ44" s="502"/>
      <c r="DK44" s="502"/>
      <c r="DL44" s="502"/>
      <c r="DM44" s="502"/>
      <c r="DN44" s="502"/>
      <c r="DO44" s="502"/>
      <c r="DP44" s="502"/>
      <c r="DQ44" s="502"/>
      <c r="DR44" s="502"/>
      <c r="DS44" s="502"/>
      <c r="DT44" s="502"/>
      <c r="DU44" s="502"/>
      <c r="DV44" s="502"/>
      <c r="DW44" s="502"/>
      <c r="DX44" s="502"/>
      <c r="DY44" s="502"/>
      <c r="DZ44" s="502"/>
      <c r="EA44" s="502"/>
      <c r="EB44" s="502"/>
      <c r="EC44" s="502"/>
      <c r="ED44" s="502"/>
      <c r="EE44" s="502"/>
      <c r="EF44" s="502"/>
      <c r="EG44" s="502"/>
      <c r="EH44" s="502"/>
      <c r="EI44" s="502"/>
      <c r="EJ44" s="502"/>
      <c r="EK44" s="502"/>
      <c r="EL44" s="502"/>
      <c r="EM44" s="502"/>
      <c r="EN44" s="502"/>
      <c r="EO44" s="502"/>
      <c r="EP44" s="502"/>
      <c r="EQ44" s="502"/>
      <c r="ER44" s="502"/>
      <c r="ES44" s="502"/>
      <c r="ET44" s="502"/>
      <c r="EU44" s="502"/>
      <c r="EV44" s="502"/>
      <c r="EW44" s="502"/>
      <c r="EX44" s="502"/>
      <c r="EY44" s="502"/>
      <c r="EZ44" s="502"/>
      <c r="FA44" s="502"/>
      <c r="FB44" s="502"/>
      <c r="FC44" s="502"/>
      <c r="FD44" s="502"/>
      <c r="FE44" s="502"/>
      <c r="FF44" s="502"/>
      <c r="FG44" s="502"/>
      <c r="FH44" s="502"/>
      <c r="FI44" s="502"/>
      <c r="FJ44" s="502"/>
      <c r="FK44" s="502"/>
      <c r="FL44" s="502"/>
      <c r="FM44" s="502"/>
      <c r="FN44" s="502"/>
      <c r="FO44" s="502"/>
      <c r="FP44" s="502"/>
      <c r="FQ44" s="502"/>
      <c r="FR44" s="502"/>
      <c r="FS44" s="502"/>
      <c r="FT44" s="502"/>
      <c r="FU44" s="502"/>
      <c r="FV44" s="502"/>
      <c r="FW44" s="502"/>
      <c r="FX44" s="502"/>
      <c r="FY44" s="502"/>
      <c r="FZ44" s="502"/>
      <c r="GA44" s="502"/>
      <c r="GB44" s="502"/>
      <c r="GC44" s="502"/>
      <c r="GD44" s="502"/>
      <c r="GE44" s="502"/>
      <c r="GF44" s="502"/>
      <c r="GG44" s="502"/>
      <c r="GH44" s="502"/>
      <c r="GI44" s="502"/>
      <c r="GJ44" s="502"/>
      <c r="GK44" s="502"/>
      <c r="GL44" s="502"/>
      <c r="GM44" s="502"/>
      <c r="GN44" s="502"/>
      <c r="GO44" s="502"/>
      <c r="GP44" s="502"/>
      <c r="GQ44" s="502"/>
      <c r="GR44" s="502"/>
      <c r="GS44" s="502"/>
      <c r="GT44" s="502"/>
      <c r="GU44" s="502"/>
      <c r="GV44" s="502"/>
      <c r="GW44" s="502"/>
      <c r="GX44" s="502"/>
      <c r="GY44" s="502"/>
      <c r="GZ44" s="502"/>
      <c r="HA44" s="502"/>
      <c r="HB44" s="502"/>
      <c r="HC44" s="502"/>
      <c r="HD44" s="502"/>
      <c r="HE44" s="502"/>
      <c r="HF44" s="502"/>
      <c r="HG44" s="502"/>
      <c r="HH44" s="502"/>
      <c r="HI44" s="502"/>
      <c r="HJ44" s="502"/>
      <c r="HK44" s="502"/>
      <c r="HL44" s="502"/>
      <c r="HM44" s="502"/>
      <c r="HN44" s="502"/>
      <c r="HO44" s="502"/>
      <c r="HP44" s="502"/>
      <c r="HQ44" s="502"/>
      <c r="HR44" s="502"/>
      <c r="HS44" s="502"/>
      <c r="HT44" s="502"/>
      <c r="HU44" s="502"/>
      <c r="HV44" s="502"/>
      <c r="HW44" s="502"/>
      <c r="HX44" s="502"/>
      <c r="HY44" s="502"/>
      <c r="HZ44" s="502"/>
      <c r="IA44" s="502"/>
      <c r="IB44" s="502"/>
      <c r="IC44" s="502"/>
      <c r="ID44" s="502"/>
      <c r="IE44" s="502"/>
      <c r="IF44" s="502"/>
      <c r="IG44" s="502"/>
      <c r="IH44" s="502"/>
      <c r="II44" s="502"/>
      <c r="IJ44" s="502"/>
      <c r="IK44" s="502"/>
      <c r="IL44" s="502"/>
      <c r="IM44" s="502"/>
      <c r="IN44" s="502"/>
      <c r="IO44" s="502"/>
      <c r="IP44" s="502"/>
      <c r="IQ44" s="502"/>
      <c r="IR44" s="502"/>
      <c r="IS44" s="502"/>
      <c r="IT44" s="502"/>
      <c r="IU44" s="502"/>
      <c r="IV44" s="502"/>
      <c r="IW44" s="502"/>
      <c r="IX44" s="502"/>
      <c r="IY44" s="502"/>
      <c r="IZ44" s="502"/>
      <c r="JA44" s="502"/>
      <c r="JB44" s="502"/>
      <c r="JC44" s="502"/>
      <c r="JD44" s="502"/>
      <c r="JE44" s="502"/>
      <c r="JF44" s="502"/>
      <c r="JG44" s="502"/>
      <c r="JH44" s="502"/>
      <c r="JI44" s="502"/>
      <c r="JJ44" s="502"/>
      <c r="JK44" s="502"/>
      <c r="JL44" s="502"/>
      <c r="JM44" s="502"/>
      <c r="JN44" s="502"/>
      <c r="JO44" s="502"/>
      <c r="JP44" s="502"/>
      <c r="JQ44" s="502"/>
      <c r="JR44" s="502"/>
      <c r="JS44" s="502"/>
      <c r="JT44" s="502"/>
      <c r="JU44" s="502"/>
      <c r="JV44" s="502"/>
      <c r="JW44" s="502"/>
      <c r="JX44" s="502"/>
      <c r="JY44" s="502"/>
      <c r="JZ44" s="502"/>
      <c r="KA44" s="502"/>
      <c r="KB44" s="502"/>
      <c r="KC44" s="502"/>
      <c r="KD44" s="502"/>
      <c r="KE44" s="502"/>
      <c r="KF44" s="502"/>
      <c r="KG44" s="502"/>
      <c r="KH44" s="502"/>
      <c r="KI44" s="502"/>
      <c r="KJ44" s="502"/>
      <c r="KK44" s="502"/>
      <c r="KL44" s="502"/>
      <c r="KM44" s="502"/>
      <c r="KN44" s="502"/>
      <c r="KO44" s="502"/>
      <c r="KP44" s="502"/>
      <c r="KQ44" s="502"/>
      <c r="KR44" s="502"/>
      <c r="KS44" s="502"/>
      <c r="KT44" s="502"/>
      <c r="KU44" s="502"/>
      <c r="KV44" s="502"/>
      <c r="KW44" s="502"/>
      <c r="KX44" s="502"/>
      <c r="KY44" s="502"/>
      <c r="KZ44" s="502"/>
      <c r="LA44" s="502"/>
      <c r="LB44" s="502"/>
      <c r="LC44" s="502"/>
      <c r="LD44" s="502"/>
      <c r="LE44" s="502"/>
      <c r="LF44" s="502"/>
      <c r="LG44" s="502"/>
      <c r="LH44" s="502"/>
      <c r="LI44" s="502"/>
      <c r="LJ44" s="502"/>
      <c r="LK44" s="502"/>
      <c r="LL44" s="502"/>
      <c r="LM44" s="502"/>
      <c r="LN44" s="502"/>
      <c r="LO44" s="502"/>
      <c r="LP44" s="502"/>
      <c r="LQ44" s="502"/>
      <c r="LR44" s="502"/>
      <c r="LS44" s="502"/>
      <c r="LT44" s="502"/>
      <c r="LU44" s="502"/>
      <c r="LV44" s="502"/>
      <c r="LW44" s="502"/>
      <c r="LX44" s="502"/>
      <c r="LY44" s="502"/>
      <c r="LZ44" s="502"/>
      <c r="MA44" s="502"/>
      <c r="MB44" s="502"/>
      <c r="MC44" s="502"/>
      <c r="MD44" s="502"/>
      <c r="ME44" s="502"/>
      <c r="MF44" s="502"/>
      <c r="MG44" s="502"/>
      <c r="MH44" s="502"/>
      <c r="MI44" s="502"/>
      <c r="MJ44" s="502"/>
      <c r="MK44" s="502"/>
      <c r="ML44" s="502"/>
      <c r="MM44" s="502"/>
      <c r="MN44" s="502"/>
      <c r="MO44" s="502"/>
      <c r="MP44" s="502"/>
      <c r="MQ44" s="502"/>
      <c r="MR44" s="502"/>
      <c r="MS44" s="502"/>
      <c r="MT44" s="502"/>
      <c r="MU44" s="502"/>
      <c r="MV44" s="502"/>
      <c r="MW44" s="502"/>
      <c r="MX44" s="502"/>
      <c r="MY44" s="502"/>
      <c r="MZ44" s="502"/>
      <c r="NA44" s="502"/>
      <c r="NB44" s="502"/>
      <c r="NC44" s="502"/>
      <c r="ND44" s="502"/>
      <c r="NE44" s="502"/>
      <c r="NF44" s="502"/>
      <c r="NG44" s="502"/>
      <c r="NH44" s="502"/>
      <c r="NI44" s="502"/>
      <c r="NJ44" s="502"/>
      <c r="NK44" s="502"/>
      <c r="NL44" s="502"/>
      <c r="NM44" s="502"/>
      <c r="NN44" s="502"/>
      <c r="NO44" s="502"/>
      <c r="NP44" s="502"/>
      <c r="NQ44" s="502"/>
      <c r="NR44" s="502"/>
      <c r="NS44" s="502"/>
      <c r="NT44" s="502"/>
      <c r="NU44" s="502"/>
      <c r="NV44" s="502"/>
      <c r="NW44" s="502"/>
      <c r="NX44" s="502"/>
      <c r="NY44" s="502"/>
      <c r="NZ44" s="502"/>
      <c r="OA44" s="502"/>
      <c r="OB44" s="502"/>
      <c r="OC44" s="502"/>
      <c r="OD44" s="502"/>
      <c r="OE44" s="502"/>
      <c r="OF44" s="502"/>
      <c r="OG44" s="502"/>
      <c r="OH44" s="502"/>
      <c r="OI44" s="502"/>
      <c r="OJ44" s="502"/>
      <c r="OK44" s="502"/>
      <c r="OL44" s="502"/>
      <c r="OM44" s="502"/>
      <c r="ON44" s="502"/>
      <c r="OO44" s="502"/>
      <c r="OP44" s="502"/>
      <c r="OQ44" s="502"/>
      <c r="OR44" s="502"/>
      <c r="OS44" s="502"/>
      <c r="OT44" s="502"/>
      <c r="OU44" s="502"/>
      <c r="OV44" s="502"/>
      <c r="OW44" s="502"/>
      <c r="OX44" s="502"/>
      <c r="OY44" s="502"/>
      <c r="OZ44" s="502"/>
      <c r="PA44" s="502"/>
      <c r="PB44" s="502"/>
      <c r="PC44" s="502"/>
      <c r="PD44" s="502"/>
      <c r="PE44" s="502"/>
      <c r="PF44" s="502"/>
      <c r="PG44" s="502"/>
      <c r="PH44" s="502"/>
      <c r="PI44" s="502"/>
      <c r="PJ44" s="502"/>
      <c r="PK44" s="502"/>
      <c r="PL44" s="502"/>
      <c r="PM44" s="502"/>
      <c r="PN44" s="502"/>
      <c r="PO44" s="502"/>
      <c r="PP44" s="502"/>
      <c r="PQ44" s="502"/>
      <c r="PR44" s="502"/>
      <c r="PS44" s="502"/>
      <c r="PT44" s="502"/>
      <c r="PU44" s="502"/>
      <c r="PV44" s="502"/>
      <c r="PW44" s="502"/>
      <c r="PX44" s="502"/>
      <c r="PY44" s="502"/>
      <c r="PZ44" s="502"/>
      <c r="QA44" s="502"/>
      <c r="QB44" s="502"/>
      <c r="QC44" s="502"/>
      <c r="QD44" s="502"/>
      <c r="QE44" s="502"/>
      <c r="QF44" s="502"/>
      <c r="QG44" s="502"/>
      <c r="QH44" s="502"/>
      <c r="QI44" s="502"/>
      <c r="QJ44" s="502"/>
      <c r="QK44" s="502"/>
      <c r="QL44" s="502"/>
      <c r="QM44" s="502"/>
      <c r="QN44" s="502"/>
      <c r="QO44" s="502"/>
      <c r="QP44" s="502"/>
      <c r="QQ44" s="502"/>
      <c r="QR44" s="502"/>
      <c r="QS44" s="502"/>
      <c r="QT44" s="502"/>
      <c r="QU44" s="502"/>
      <c r="QV44" s="502"/>
      <c r="QW44" s="502"/>
      <c r="QX44" s="502"/>
      <c r="QY44" s="502"/>
      <c r="QZ44" s="502"/>
      <c r="RA44" s="502"/>
      <c r="RB44" s="502"/>
      <c r="RC44" s="502"/>
      <c r="RD44" s="502"/>
      <c r="RE44" s="502"/>
      <c r="RF44" s="502"/>
      <c r="RG44" s="502"/>
      <c r="RH44" s="502"/>
      <c r="RI44" s="502"/>
      <c r="RJ44" s="502"/>
      <c r="RK44" s="502"/>
      <c r="RL44" s="502"/>
      <c r="RM44" s="502"/>
      <c r="RN44" s="502"/>
      <c r="RO44" s="502"/>
      <c r="RP44" s="502"/>
      <c r="RQ44" s="502"/>
      <c r="RR44" s="502"/>
      <c r="RS44" s="502"/>
      <c r="RT44" s="502"/>
      <c r="RU44" s="502"/>
      <c r="RV44" s="502"/>
      <c r="RW44" s="502"/>
      <c r="RX44" s="502"/>
      <c r="RY44" s="502"/>
      <c r="RZ44" s="502"/>
      <c r="SA44" s="502"/>
      <c r="SB44" s="502"/>
      <c r="SC44" s="502"/>
      <c r="SD44" s="502"/>
      <c r="SE44" s="502"/>
      <c r="SF44" s="502"/>
      <c r="SG44" s="502"/>
      <c r="SH44" s="502"/>
      <c r="SI44" s="502"/>
      <c r="SJ44" s="502"/>
      <c r="SK44" s="502"/>
      <c r="SL44" s="502"/>
      <c r="SM44" s="502"/>
      <c r="SN44" s="502"/>
      <c r="SO44" s="502"/>
      <c r="SP44" s="502"/>
      <c r="SQ44" s="502"/>
      <c r="SR44" s="502"/>
      <c r="SS44" s="502"/>
      <c r="ST44" s="502"/>
      <c r="SU44" s="502"/>
      <c r="SV44" s="502"/>
      <c r="SW44" s="502"/>
      <c r="SX44" s="502"/>
      <c r="SY44" s="502"/>
      <c r="SZ44" s="502"/>
      <c r="TA44" s="502"/>
      <c r="TB44" s="502"/>
      <c r="TC44" s="502"/>
      <c r="TD44" s="502"/>
      <c r="TE44" s="502"/>
      <c r="TF44" s="502"/>
      <c r="TG44" s="502"/>
      <c r="TH44" s="502"/>
      <c r="TI44" s="502"/>
      <c r="TJ44" s="502"/>
      <c r="TK44" s="502"/>
      <c r="TL44" s="502"/>
      <c r="TM44" s="502"/>
      <c r="TN44" s="502"/>
      <c r="TO44" s="502"/>
      <c r="TP44" s="502"/>
      <c r="TQ44" s="502"/>
      <c r="TR44" s="502"/>
      <c r="TS44" s="502"/>
      <c r="TT44" s="502"/>
      <c r="TU44" s="502"/>
      <c r="TV44" s="502"/>
      <c r="TW44" s="502"/>
      <c r="TX44" s="502"/>
      <c r="TY44" s="502"/>
      <c r="TZ44" s="502"/>
      <c r="UA44" s="502"/>
      <c r="UB44" s="502"/>
      <c r="UC44" s="502"/>
      <c r="UD44" s="502"/>
      <c r="UE44" s="502"/>
      <c r="UF44" s="502"/>
      <c r="UG44" s="502"/>
      <c r="UH44" s="502"/>
      <c r="UI44" s="502"/>
      <c r="UJ44" s="502"/>
      <c r="UK44" s="502"/>
      <c r="UL44" s="502"/>
      <c r="UM44" s="502"/>
      <c r="UN44" s="502"/>
      <c r="UO44" s="502"/>
      <c r="UP44" s="502"/>
      <c r="UQ44" s="502"/>
      <c r="UR44" s="502"/>
      <c r="US44" s="502"/>
      <c r="UT44" s="502"/>
      <c r="UU44" s="502"/>
      <c r="UV44" s="502"/>
      <c r="UW44" s="502"/>
      <c r="UX44" s="502"/>
      <c r="UY44" s="502"/>
      <c r="UZ44" s="502"/>
      <c r="VA44" s="502"/>
      <c r="VB44" s="502"/>
      <c r="VC44" s="502"/>
      <c r="VD44" s="502"/>
      <c r="VE44" s="502"/>
      <c r="VF44" s="502"/>
      <c r="VG44" s="502"/>
      <c r="VH44" s="502"/>
      <c r="VI44" s="502"/>
      <c r="VJ44" s="502"/>
      <c r="VK44" s="502"/>
      <c r="VL44" s="502"/>
      <c r="VM44" s="502"/>
      <c r="VN44" s="502"/>
      <c r="VO44" s="502"/>
      <c r="VP44" s="502"/>
      <c r="VQ44" s="502"/>
      <c r="VR44" s="502"/>
      <c r="VS44" s="502"/>
      <c r="VT44" s="502"/>
      <c r="VU44" s="502"/>
      <c r="VV44" s="502"/>
      <c r="VW44" s="502"/>
      <c r="VX44" s="502"/>
      <c r="VY44" s="502"/>
      <c r="VZ44" s="502"/>
      <c r="WA44" s="502"/>
      <c r="WB44" s="502"/>
      <c r="WC44" s="502"/>
      <c r="WD44" s="502"/>
      <c r="WE44" s="502"/>
      <c r="WF44" s="502"/>
      <c r="WG44" s="502"/>
      <c r="WH44" s="502"/>
      <c r="WI44" s="502"/>
      <c r="WJ44" s="502"/>
      <c r="WK44" s="502"/>
      <c r="WL44" s="502"/>
      <c r="WM44" s="502"/>
      <c r="WN44" s="502"/>
      <c r="WO44" s="502"/>
      <c r="WP44" s="502"/>
      <c r="WQ44" s="502"/>
      <c r="WR44" s="502"/>
      <c r="WS44" s="502"/>
      <c r="WT44" s="502"/>
      <c r="WU44" s="502"/>
      <c r="WV44" s="502"/>
      <c r="WW44" s="502"/>
      <c r="WX44" s="502"/>
      <c r="WY44" s="502"/>
      <c r="WZ44" s="502"/>
      <c r="XA44" s="502"/>
      <c r="XB44" s="502"/>
      <c r="XC44" s="502"/>
      <c r="XD44" s="502"/>
      <c r="XE44" s="502"/>
      <c r="XF44" s="502"/>
      <c r="XG44" s="502"/>
      <c r="XH44" s="502"/>
      <c r="XI44" s="502"/>
      <c r="XJ44" s="502"/>
      <c r="XK44" s="502"/>
      <c r="XL44" s="502"/>
      <c r="XM44" s="502"/>
      <c r="XN44" s="502"/>
      <c r="XO44" s="502"/>
      <c r="XP44" s="502"/>
      <c r="XQ44" s="502"/>
      <c r="XR44" s="502"/>
      <c r="XS44" s="502"/>
      <c r="XT44" s="502"/>
      <c r="XU44" s="502"/>
      <c r="XV44" s="502"/>
      <c r="XW44" s="502"/>
      <c r="XX44" s="502"/>
      <c r="XY44" s="502"/>
      <c r="XZ44" s="502"/>
      <c r="YA44" s="502"/>
      <c r="YB44" s="502"/>
      <c r="YC44" s="502"/>
      <c r="YD44" s="502"/>
      <c r="YE44" s="502"/>
      <c r="YF44" s="502"/>
      <c r="YG44" s="502"/>
      <c r="YH44" s="502"/>
      <c r="YI44" s="502"/>
      <c r="YJ44" s="502"/>
      <c r="YK44" s="502"/>
      <c r="YL44" s="502"/>
      <c r="YM44" s="502"/>
      <c r="YN44" s="502"/>
      <c r="YO44" s="502"/>
      <c r="YP44" s="502"/>
      <c r="YQ44" s="502"/>
      <c r="YR44" s="502"/>
      <c r="YS44" s="502"/>
      <c r="YT44" s="502"/>
      <c r="YU44" s="502"/>
      <c r="YV44" s="502"/>
      <c r="YW44" s="502"/>
      <c r="YX44" s="502"/>
      <c r="YY44" s="502"/>
      <c r="YZ44" s="502"/>
      <c r="ZA44" s="502"/>
      <c r="ZB44" s="502"/>
      <c r="ZC44" s="502"/>
      <c r="ZD44" s="502"/>
      <c r="ZE44" s="502"/>
      <c r="ZF44" s="502"/>
      <c r="ZG44" s="502"/>
      <c r="ZH44" s="502"/>
      <c r="ZI44" s="502"/>
      <c r="ZJ44" s="502"/>
      <c r="ZK44" s="502"/>
      <c r="ZL44" s="502"/>
      <c r="ZM44" s="502"/>
      <c r="ZN44" s="502"/>
      <c r="ZO44" s="502"/>
      <c r="ZP44" s="502"/>
      <c r="ZQ44" s="502"/>
      <c r="ZR44" s="502"/>
      <c r="ZS44" s="502"/>
      <c r="ZT44" s="502"/>
      <c r="ZU44" s="502"/>
      <c r="ZV44" s="502"/>
      <c r="ZW44" s="502"/>
      <c r="ZX44" s="502"/>
      <c r="ZY44" s="502"/>
      <c r="ZZ44" s="502"/>
      <c r="AAA44" s="502"/>
      <c r="AAB44" s="502"/>
      <c r="AAC44" s="502"/>
      <c r="AAD44" s="502"/>
      <c r="AAE44" s="502"/>
      <c r="AAF44" s="502"/>
      <c r="AAG44" s="502"/>
      <c r="AAH44" s="502"/>
      <c r="AAI44" s="502"/>
      <c r="AAJ44" s="502"/>
      <c r="AAK44" s="502"/>
      <c r="AAL44" s="502"/>
      <c r="AAM44" s="502"/>
      <c r="AAN44" s="502"/>
      <c r="AAO44" s="502"/>
      <c r="AAP44" s="502"/>
      <c r="AAQ44" s="502"/>
      <c r="AAR44" s="502"/>
      <c r="AAS44" s="502"/>
      <c r="AAT44" s="502"/>
      <c r="AAU44" s="502"/>
      <c r="AAV44" s="502"/>
      <c r="AAW44" s="502"/>
      <c r="AAX44" s="502"/>
      <c r="AAY44" s="502"/>
      <c r="AAZ44" s="502"/>
      <c r="ABA44" s="502"/>
      <c r="ABB44" s="502"/>
      <c r="ABC44" s="502"/>
      <c r="ABD44" s="502"/>
      <c r="ABE44" s="502"/>
      <c r="ABF44" s="502"/>
      <c r="ABG44" s="502"/>
      <c r="ABH44" s="502"/>
      <c r="ABI44" s="502"/>
      <c r="ABJ44" s="502"/>
      <c r="ABK44" s="502"/>
      <c r="ABL44" s="502"/>
      <c r="ABM44" s="502"/>
      <c r="ABN44" s="502"/>
      <c r="ABO44" s="502"/>
      <c r="ABP44" s="502"/>
      <c r="ABQ44" s="502"/>
      <c r="ABR44" s="502"/>
      <c r="ABS44" s="502"/>
      <c r="ABT44" s="502"/>
      <c r="ABU44" s="502"/>
      <c r="ABV44" s="502"/>
      <c r="ABW44" s="502"/>
      <c r="ABX44" s="502"/>
      <c r="ABY44" s="502"/>
      <c r="ABZ44" s="502"/>
      <c r="ACA44" s="502"/>
      <c r="ACB44" s="502"/>
      <c r="ACC44" s="502"/>
      <c r="ACD44" s="502"/>
      <c r="ACE44" s="502"/>
      <c r="ACF44" s="502"/>
      <c r="ACG44" s="502"/>
      <c r="ACH44" s="502"/>
      <c r="ACI44" s="502"/>
      <c r="ACJ44" s="502"/>
      <c r="ACK44" s="502"/>
      <c r="ACL44" s="502"/>
      <c r="ACM44" s="502"/>
      <c r="ACN44" s="502"/>
      <c r="ACO44" s="502"/>
      <c r="ACP44" s="502"/>
      <c r="ACQ44" s="502"/>
      <c r="ACR44" s="502"/>
      <c r="ACS44" s="502"/>
      <c r="ACT44" s="502"/>
      <c r="ACU44" s="502"/>
      <c r="ACV44" s="502"/>
      <c r="ACW44" s="502"/>
      <c r="ACX44" s="502"/>
      <c r="ACY44" s="502"/>
      <c r="ACZ44" s="502"/>
      <c r="ADA44" s="502"/>
      <c r="ADB44" s="502"/>
      <c r="ADC44" s="502"/>
      <c r="ADD44" s="502"/>
      <c r="ADE44" s="502"/>
      <c r="ADF44" s="502"/>
      <c r="ADG44" s="502"/>
      <c r="ADH44" s="502"/>
      <c r="ADI44" s="502"/>
      <c r="ADJ44" s="502"/>
      <c r="ADK44" s="502"/>
      <c r="ADL44" s="502"/>
      <c r="ADM44" s="502"/>
      <c r="ADN44" s="502"/>
      <c r="ADO44" s="502"/>
      <c r="ADP44" s="502"/>
      <c r="ADQ44" s="502"/>
      <c r="ADR44" s="502"/>
      <c r="ADS44" s="502"/>
      <c r="ADT44" s="502"/>
      <c r="ADU44" s="502"/>
      <c r="ADV44" s="502"/>
      <c r="ADW44" s="502"/>
      <c r="ADX44" s="502"/>
      <c r="ADY44" s="502"/>
      <c r="ADZ44" s="502"/>
      <c r="AEA44" s="502"/>
      <c r="AEB44" s="502"/>
      <c r="AEC44" s="502"/>
      <c r="AED44" s="502"/>
      <c r="AEE44" s="502"/>
      <c r="AEF44" s="502"/>
      <c r="AEG44" s="502"/>
      <c r="AEH44" s="502"/>
      <c r="AEI44" s="502"/>
      <c r="AEJ44" s="502"/>
      <c r="AEK44" s="502"/>
      <c r="AEL44" s="502"/>
      <c r="AEM44" s="502"/>
      <c r="AEN44" s="502"/>
      <c r="AEO44" s="502"/>
      <c r="AEP44" s="502"/>
      <c r="AEQ44" s="502"/>
      <c r="AER44" s="502"/>
      <c r="AES44" s="502"/>
      <c r="AET44" s="502"/>
      <c r="AEU44" s="502"/>
      <c r="AEV44" s="502"/>
      <c r="AEW44" s="502"/>
      <c r="AEX44" s="502"/>
      <c r="AEY44" s="502"/>
      <c r="AEZ44" s="502"/>
      <c r="AFA44" s="502"/>
      <c r="AFB44" s="502"/>
      <c r="AFC44" s="502"/>
      <c r="AFD44" s="502"/>
      <c r="AFE44" s="502"/>
      <c r="AFF44" s="502"/>
      <c r="AFG44" s="502"/>
      <c r="AFH44" s="502"/>
      <c r="AFI44" s="502"/>
      <c r="AFJ44" s="502"/>
      <c r="AFK44" s="502"/>
      <c r="AFL44" s="502"/>
      <c r="AFM44" s="502"/>
      <c r="AFN44" s="502"/>
      <c r="AFO44" s="502"/>
      <c r="AFP44" s="502"/>
      <c r="AFQ44" s="502"/>
      <c r="AFR44" s="502"/>
      <c r="AFS44" s="502"/>
      <c r="AFT44" s="502"/>
      <c r="AFU44" s="502"/>
      <c r="AFV44" s="502"/>
      <c r="AFW44" s="502"/>
      <c r="AFX44" s="502"/>
      <c r="AFY44" s="502"/>
      <c r="AFZ44" s="502"/>
      <c r="AGA44" s="502"/>
      <c r="AGB44" s="502"/>
      <c r="AGC44" s="502"/>
      <c r="AGD44" s="502"/>
      <c r="AGE44" s="502"/>
      <c r="AGF44" s="502"/>
      <c r="AGG44" s="502"/>
      <c r="AGH44" s="502"/>
      <c r="AGI44" s="502"/>
      <c r="AGJ44" s="502"/>
      <c r="AGK44" s="502"/>
      <c r="AGL44" s="502"/>
      <c r="AGM44" s="502"/>
      <c r="AGN44" s="502"/>
      <c r="AGO44" s="502"/>
      <c r="AGP44" s="502"/>
      <c r="AGQ44" s="502"/>
      <c r="AGR44" s="502"/>
      <c r="AGS44" s="502"/>
      <c r="AGT44" s="502"/>
      <c r="AGU44" s="502"/>
      <c r="AGV44" s="502"/>
      <c r="AGW44" s="502"/>
      <c r="AGX44" s="502"/>
      <c r="AGY44" s="502"/>
      <c r="AGZ44" s="502"/>
      <c r="AHA44" s="502"/>
      <c r="AHB44" s="502"/>
      <c r="AHC44" s="502"/>
      <c r="AHD44" s="502"/>
      <c r="AHE44" s="502"/>
      <c r="AHF44" s="502"/>
      <c r="AHG44" s="502"/>
      <c r="AHH44" s="502"/>
      <c r="AHI44" s="502"/>
      <c r="AHJ44" s="502"/>
      <c r="AHK44" s="502"/>
      <c r="AHL44" s="502"/>
      <c r="AHM44" s="502"/>
      <c r="AHN44" s="502"/>
      <c r="AHO44" s="502"/>
      <c r="AHP44" s="502"/>
      <c r="AHQ44" s="502"/>
      <c r="AHR44" s="502"/>
      <c r="AHS44" s="502"/>
      <c r="AHT44" s="502"/>
      <c r="AHU44" s="502"/>
      <c r="AHV44" s="502"/>
      <c r="AHW44" s="502"/>
      <c r="AHX44" s="502"/>
      <c r="AHY44" s="502"/>
      <c r="AHZ44" s="502"/>
      <c r="AIA44" s="502"/>
      <c r="AIB44" s="502"/>
      <c r="AIC44" s="502"/>
      <c r="AID44" s="502"/>
      <c r="AIE44" s="502"/>
      <c r="AIF44" s="502"/>
      <c r="AIG44" s="502"/>
      <c r="AIH44" s="502"/>
      <c r="AII44" s="502"/>
      <c r="AIJ44" s="502"/>
      <c r="AIK44" s="502"/>
      <c r="AIL44" s="502"/>
      <c r="AIM44" s="502"/>
      <c r="AIN44" s="502"/>
      <c r="AIO44" s="502"/>
      <c r="AIP44" s="502"/>
      <c r="AIQ44" s="502"/>
      <c r="AIR44" s="502"/>
      <c r="AIS44" s="502"/>
      <c r="AIT44" s="502"/>
      <c r="AIU44" s="502"/>
      <c r="AIV44" s="502"/>
      <c r="AIW44" s="502"/>
      <c r="AIX44" s="502"/>
      <c r="AIY44" s="502"/>
      <c r="AIZ44" s="502"/>
      <c r="AJA44" s="502"/>
      <c r="AJB44" s="502"/>
      <c r="AJC44" s="502"/>
      <c r="AJD44" s="502"/>
      <c r="AJE44" s="502"/>
      <c r="AJF44" s="502"/>
      <c r="AJG44" s="502"/>
      <c r="AJH44" s="502"/>
      <c r="AJI44" s="502"/>
      <c r="AJJ44" s="502"/>
      <c r="AJK44" s="502"/>
      <c r="AJL44" s="502"/>
      <c r="AJM44" s="502"/>
      <c r="AJN44" s="502"/>
      <c r="AJO44" s="502"/>
      <c r="AJP44" s="502"/>
      <c r="AJQ44" s="502"/>
      <c r="AJR44" s="502"/>
      <c r="AJS44" s="502"/>
      <c r="AJT44" s="502"/>
      <c r="AJU44" s="502"/>
      <c r="AJV44" s="502"/>
      <c r="AJW44" s="502"/>
      <c r="AJX44" s="502"/>
      <c r="AJY44" s="502"/>
      <c r="AJZ44" s="502"/>
      <c r="AKA44" s="502"/>
      <c r="AKB44" s="502"/>
      <c r="AKC44" s="502"/>
      <c r="AKD44" s="502"/>
      <c r="AKE44" s="502"/>
      <c r="AKF44" s="502"/>
      <c r="AKG44" s="502"/>
      <c r="AKH44" s="502"/>
      <c r="AKI44" s="502"/>
      <c r="AKJ44" s="502"/>
      <c r="AKK44" s="502"/>
      <c r="AKL44" s="502"/>
      <c r="AKM44" s="502"/>
      <c r="AKN44" s="502"/>
      <c r="AKO44" s="502"/>
      <c r="AKP44" s="502"/>
      <c r="AKQ44" s="502"/>
      <c r="AKR44" s="502"/>
      <c r="AKS44" s="502"/>
      <c r="AKT44" s="502"/>
      <c r="AKU44" s="502"/>
      <c r="AKV44" s="502"/>
      <c r="AKW44" s="502"/>
      <c r="AKX44" s="502"/>
      <c r="AKY44" s="502"/>
      <c r="AKZ44" s="502"/>
      <c r="ALA44" s="502"/>
      <c r="ALB44" s="502"/>
      <c r="ALC44" s="502"/>
      <c r="ALD44" s="502"/>
      <c r="ALE44" s="502"/>
      <c r="ALF44" s="502"/>
      <c r="ALG44" s="502"/>
      <c r="ALH44" s="502"/>
      <c r="ALI44" s="502"/>
      <c r="ALJ44" s="502"/>
      <c r="ALK44" s="502"/>
      <c r="ALL44" s="502"/>
      <c r="ALM44" s="502"/>
      <c r="ALN44" s="502"/>
      <c r="ALO44" s="502"/>
      <c r="ALP44" s="502"/>
      <c r="ALQ44" s="502"/>
      <c r="ALR44" s="502"/>
      <c r="ALS44" s="502"/>
      <c r="ALT44" s="502"/>
      <c r="ALU44" s="502"/>
      <c r="ALV44" s="502"/>
      <c r="ALW44" s="502"/>
      <c r="ALX44" s="502"/>
      <c r="ALY44" s="502"/>
      <c r="ALZ44" s="502"/>
      <c r="AMA44" s="502"/>
      <c r="AMB44" s="502"/>
      <c r="AMC44" s="502"/>
      <c r="AMD44" s="502"/>
      <c r="AME44" s="502"/>
      <c r="AMF44" s="502"/>
      <c r="AMG44" s="502"/>
      <c r="AMH44" s="502"/>
      <c r="AMI44" s="502"/>
      <c r="AMJ44" s="502"/>
      <c r="AMK44" s="502"/>
      <c r="AML44" s="502"/>
      <c r="AMM44" s="502"/>
      <c r="AMN44" s="502"/>
      <c r="AMO44" s="502"/>
      <c r="AMP44" s="502"/>
      <c r="AMQ44" s="502"/>
      <c r="AMR44" s="502"/>
      <c r="AMS44" s="502"/>
      <c r="AMT44" s="502"/>
      <c r="AMU44" s="502"/>
      <c r="AMV44" s="502"/>
      <c r="AMW44" s="502"/>
      <c r="AMX44" s="502"/>
      <c r="AMY44" s="502"/>
      <c r="AMZ44" s="502"/>
      <c r="ANA44" s="502"/>
      <c r="ANB44" s="502"/>
      <c r="ANC44" s="502"/>
      <c r="AND44" s="502"/>
      <c r="ANE44" s="502"/>
      <c r="ANF44" s="502"/>
      <c r="ANG44" s="502"/>
      <c r="ANH44" s="502"/>
      <c r="ANI44" s="502"/>
      <c r="ANJ44" s="502"/>
      <c r="ANK44" s="502"/>
      <c r="ANL44" s="502"/>
      <c r="ANM44" s="502"/>
      <c r="ANN44" s="502"/>
      <c r="ANO44" s="502"/>
      <c r="ANP44" s="502"/>
      <c r="ANQ44" s="502"/>
      <c r="ANR44" s="502"/>
      <c r="ANS44" s="502"/>
      <c r="ANT44" s="502"/>
      <c r="ANU44" s="502"/>
      <c r="ANV44" s="502"/>
      <c r="ANW44" s="502"/>
      <c r="ANX44" s="502"/>
      <c r="ANY44" s="502"/>
      <c r="ANZ44" s="502"/>
      <c r="AOA44" s="502"/>
      <c r="AOB44" s="502"/>
      <c r="AOC44" s="502"/>
      <c r="AOD44" s="502"/>
      <c r="AOE44" s="502"/>
      <c r="AOF44" s="502"/>
      <c r="AOG44" s="502"/>
      <c r="AOH44" s="502"/>
      <c r="AOI44" s="502"/>
      <c r="AOJ44" s="502"/>
      <c r="AOK44" s="502"/>
      <c r="AOL44" s="502"/>
      <c r="AOM44" s="502"/>
      <c r="AON44" s="502"/>
      <c r="AOO44" s="502"/>
      <c r="AOP44" s="502"/>
      <c r="AOQ44" s="502"/>
      <c r="AOR44" s="502"/>
      <c r="AOS44" s="502"/>
      <c r="AOT44" s="502"/>
      <c r="AOU44" s="502"/>
      <c r="AOV44" s="502"/>
      <c r="AOW44" s="502"/>
      <c r="AOX44" s="502"/>
      <c r="AOY44" s="502"/>
      <c r="AOZ44" s="502"/>
      <c r="APA44" s="502"/>
      <c r="APB44" s="502"/>
      <c r="APC44" s="502"/>
      <c r="APD44" s="502"/>
      <c r="APE44" s="502"/>
      <c r="APF44" s="502"/>
      <c r="APG44" s="502"/>
      <c r="APH44" s="502"/>
      <c r="API44" s="502"/>
      <c r="APJ44" s="502"/>
      <c r="APK44" s="502"/>
      <c r="APL44" s="502"/>
      <c r="APM44" s="502"/>
      <c r="APN44" s="502"/>
      <c r="APO44" s="502"/>
      <c r="APP44" s="502"/>
      <c r="APQ44" s="502"/>
      <c r="APR44" s="502"/>
      <c r="APS44" s="502"/>
      <c r="APT44" s="502"/>
      <c r="APU44" s="502"/>
      <c r="APV44" s="502"/>
      <c r="APW44" s="502"/>
      <c r="APX44" s="502"/>
      <c r="APY44" s="502"/>
      <c r="APZ44" s="502"/>
      <c r="AQA44" s="502"/>
      <c r="AQB44" s="502"/>
      <c r="AQC44" s="502"/>
      <c r="AQD44" s="502"/>
      <c r="AQE44" s="502"/>
      <c r="AQF44" s="502"/>
      <c r="AQG44" s="502"/>
      <c r="AQH44" s="502"/>
      <c r="AQI44" s="502"/>
      <c r="AQJ44" s="502"/>
      <c r="AQK44" s="502"/>
      <c r="AQL44" s="502"/>
      <c r="AQM44" s="502"/>
      <c r="AQN44" s="502"/>
      <c r="AQO44" s="502"/>
      <c r="AQP44" s="502"/>
      <c r="AQQ44" s="502"/>
      <c r="AQR44" s="502"/>
      <c r="AQS44" s="502"/>
      <c r="AQT44" s="502"/>
      <c r="AQU44" s="502"/>
      <c r="AQV44" s="502"/>
      <c r="AQW44" s="502"/>
      <c r="AQX44" s="502"/>
      <c r="AQY44" s="502"/>
      <c r="AQZ44" s="502"/>
      <c r="ARA44" s="502"/>
      <c r="ARB44" s="502"/>
      <c r="ARC44" s="502"/>
      <c r="ARD44" s="502"/>
      <c r="ARE44" s="502"/>
      <c r="ARF44" s="502"/>
      <c r="ARG44" s="502"/>
      <c r="ARH44" s="502"/>
      <c r="ARI44" s="502"/>
      <c r="ARJ44" s="502"/>
      <c r="ARK44" s="502"/>
      <c r="ARL44" s="502"/>
      <c r="ARM44" s="502"/>
      <c r="ARN44" s="502"/>
      <c r="ARO44" s="502"/>
      <c r="ARP44" s="502"/>
      <c r="ARQ44" s="502"/>
      <c r="ARR44" s="502"/>
      <c r="ARS44" s="502"/>
      <c r="ART44" s="502"/>
      <c r="ARU44" s="502"/>
      <c r="ARV44" s="502"/>
      <c r="ARW44" s="502"/>
      <c r="ARX44" s="502"/>
      <c r="ARY44" s="502"/>
      <c r="ARZ44" s="502"/>
      <c r="ASA44" s="502"/>
      <c r="ASB44" s="502"/>
      <c r="ASC44" s="502"/>
      <c r="ASD44" s="502"/>
      <c r="ASE44" s="502"/>
      <c r="ASF44" s="502"/>
      <c r="ASG44" s="502"/>
      <c r="ASH44" s="502"/>
      <c r="ASI44" s="502"/>
      <c r="ASJ44" s="502"/>
      <c r="ASK44" s="502"/>
      <c r="ASL44" s="502"/>
      <c r="ASM44" s="502"/>
      <c r="ASN44" s="502"/>
      <c r="ASO44" s="502"/>
      <c r="ASP44" s="502"/>
      <c r="ASQ44" s="502"/>
      <c r="ASR44" s="502"/>
      <c r="ASS44" s="502"/>
      <c r="AST44" s="502"/>
      <c r="ASU44" s="502"/>
      <c r="ASV44" s="502"/>
      <c r="ASW44" s="502"/>
      <c r="ASX44" s="502"/>
      <c r="ASY44" s="502"/>
      <c r="ASZ44" s="502"/>
      <c r="ATA44" s="502"/>
      <c r="ATB44" s="502"/>
      <c r="ATC44" s="502"/>
      <c r="ATD44" s="502"/>
      <c r="ATE44" s="502"/>
      <c r="ATF44" s="502"/>
      <c r="ATG44" s="502"/>
      <c r="ATH44" s="502"/>
      <c r="ATI44" s="502"/>
      <c r="ATJ44" s="502"/>
      <c r="ATK44" s="502"/>
      <c r="ATL44" s="502"/>
      <c r="ATM44" s="502"/>
      <c r="ATN44" s="502"/>
      <c r="ATO44" s="502"/>
      <c r="ATP44" s="502"/>
      <c r="ATQ44" s="502"/>
      <c r="ATR44" s="502"/>
      <c r="ATS44" s="502"/>
      <c r="ATT44" s="502"/>
      <c r="ATU44" s="502"/>
      <c r="ATV44" s="502"/>
      <c r="ATW44" s="502"/>
      <c r="ATX44" s="502"/>
      <c r="ATY44" s="502"/>
      <c r="ATZ44" s="502"/>
      <c r="AUA44" s="502"/>
      <c r="AUB44" s="502"/>
      <c r="AUC44" s="502"/>
      <c r="AUD44" s="502"/>
      <c r="AUE44" s="502"/>
      <c r="AUF44" s="502"/>
      <c r="AUG44" s="502"/>
      <c r="AUH44" s="502"/>
      <c r="AUI44" s="502"/>
      <c r="AUJ44" s="502"/>
      <c r="AUK44" s="502"/>
      <c r="AUL44" s="502"/>
      <c r="AUM44" s="502"/>
      <c r="AUN44" s="502"/>
      <c r="AUO44" s="502"/>
      <c r="AUP44" s="502"/>
      <c r="AUQ44" s="502"/>
      <c r="AUR44" s="502"/>
      <c r="AUS44" s="502"/>
      <c r="AUT44" s="502"/>
      <c r="AUU44" s="502"/>
      <c r="AUV44" s="502"/>
      <c r="AUW44" s="502"/>
      <c r="AUX44" s="502"/>
      <c r="AUY44" s="502"/>
      <c r="AUZ44" s="502"/>
      <c r="AVA44" s="502"/>
      <c r="AVB44" s="502"/>
      <c r="AVC44" s="502"/>
      <c r="AVD44" s="502"/>
      <c r="AVE44" s="502"/>
      <c r="AVF44" s="502"/>
      <c r="AVG44" s="502"/>
      <c r="AVH44" s="502"/>
      <c r="AVI44" s="502"/>
      <c r="AVJ44" s="502"/>
      <c r="AVK44" s="502"/>
      <c r="AVL44" s="502"/>
      <c r="AVM44" s="502"/>
      <c r="AVN44" s="502"/>
      <c r="AVO44" s="502"/>
      <c r="AVP44" s="502"/>
      <c r="AVQ44" s="502"/>
      <c r="AVR44" s="502"/>
      <c r="AVS44" s="502"/>
      <c r="AVT44" s="502"/>
      <c r="AVU44" s="502"/>
      <c r="AVV44" s="502"/>
      <c r="AVW44" s="502"/>
      <c r="AVX44" s="502"/>
      <c r="AVY44" s="502"/>
      <c r="AVZ44" s="502"/>
      <c r="AWA44" s="502"/>
      <c r="AWB44" s="502"/>
      <c r="AWC44" s="502"/>
      <c r="AWD44" s="502"/>
      <c r="AWE44" s="502"/>
      <c r="AWF44" s="502"/>
      <c r="AWG44" s="502"/>
      <c r="AWH44" s="502"/>
      <c r="AWI44" s="502"/>
      <c r="AWJ44" s="502"/>
      <c r="AWK44" s="502"/>
      <c r="AWL44" s="502"/>
      <c r="AWM44" s="502"/>
      <c r="AWN44" s="502"/>
      <c r="AWO44" s="502"/>
      <c r="AWP44" s="502"/>
      <c r="AWQ44" s="502"/>
      <c r="AWR44" s="502"/>
      <c r="AWS44" s="502"/>
      <c r="AWT44" s="502"/>
      <c r="AWU44" s="502"/>
      <c r="AWV44" s="502"/>
      <c r="AWW44" s="502"/>
      <c r="AWX44" s="502"/>
      <c r="AWY44" s="502"/>
      <c r="AWZ44" s="502"/>
      <c r="AXA44" s="502"/>
      <c r="AXB44" s="502"/>
      <c r="AXC44" s="502"/>
      <c r="AXD44" s="502"/>
      <c r="AXE44" s="502"/>
      <c r="AXF44" s="502"/>
      <c r="AXG44" s="502"/>
      <c r="AXH44" s="502"/>
      <c r="AXI44" s="502"/>
      <c r="AXJ44" s="502"/>
      <c r="AXK44" s="502"/>
      <c r="AXL44" s="502"/>
      <c r="AXM44" s="502"/>
      <c r="AXN44" s="502"/>
      <c r="AXO44" s="502"/>
      <c r="AXP44" s="502"/>
      <c r="AXQ44" s="502"/>
      <c r="AXR44" s="502"/>
      <c r="AXS44" s="502"/>
      <c r="AXT44" s="502"/>
      <c r="AXU44" s="502"/>
      <c r="AXV44" s="502"/>
      <c r="AXW44" s="502"/>
      <c r="AXX44" s="502"/>
      <c r="AXY44" s="502"/>
      <c r="AXZ44" s="502"/>
      <c r="AYA44" s="502"/>
      <c r="AYB44" s="502"/>
      <c r="AYC44" s="502"/>
      <c r="AYD44" s="502"/>
      <c r="AYE44" s="502"/>
      <c r="AYF44" s="502"/>
      <c r="AYG44" s="502"/>
      <c r="AYH44" s="502"/>
      <c r="AYI44" s="502"/>
      <c r="AYJ44" s="502"/>
      <c r="AYK44" s="502"/>
      <c r="AYL44" s="502"/>
      <c r="AYM44" s="502"/>
      <c r="AYN44" s="502"/>
      <c r="AYO44" s="502"/>
      <c r="AYP44" s="502"/>
      <c r="AYQ44" s="502"/>
      <c r="AYR44" s="502"/>
      <c r="AYS44" s="502"/>
      <c r="AYT44" s="502"/>
      <c r="AYU44" s="502"/>
      <c r="AYV44" s="502"/>
      <c r="AYW44" s="502"/>
      <c r="AYX44" s="502"/>
      <c r="AYY44" s="502"/>
      <c r="AYZ44" s="502"/>
      <c r="AZA44" s="502"/>
      <c r="AZB44" s="502"/>
      <c r="AZC44" s="502"/>
      <c r="AZD44" s="502"/>
      <c r="AZE44" s="502"/>
      <c r="AZF44" s="502"/>
      <c r="AZG44" s="502"/>
      <c r="AZH44" s="502"/>
      <c r="AZI44" s="502"/>
      <c r="AZJ44" s="502"/>
      <c r="AZK44" s="502"/>
      <c r="AZL44" s="502"/>
      <c r="AZM44" s="502"/>
      <c r="AZN44" s="502"/>
      <c r="AZO44" s="502"/>
      <c r="AZP44" s="502"/>
      <c r="AZQ44" s="502"/>
      <c r="AZR44" s="502"/>
      <c r="AZS44" s="502"/>
      <c r="AZT44" s="502"/>
      <c r="AZU44" s="502"/>
      <c r="AZV44" s="502"/>
      <c r="AZW44" s="502"/>
      <c r="AZX44" s="502"/>
      <c r="AZY44" s="502"/>
      <c r="AZZ44" s="502"/>
      <c r="BAA44" s="502"/>
      <c r="BAB44" s="502"/>
      <c r="BAC44" s="502"/>
      <c r="BAD44" s="502"/>
      <c r="BAE44" s="502"/>
      <c r="BAF44" s="502"/>
      <c r="BAG44" s="502"/>
      <c r="BAH44" s="502"/>
      <c r="BAI44" s="502"/>
      <c r="BAJ44" s="502"/>
      <c r="BAK44" s="502"/>
      <c r="BAL44" s="502"/>
      <c r="BAM44" s="502"/>
      <c r="BAN44" s="502"/>
      <c r="BAO44" s="502"/>
      <c r="BAP44" s="502"/>
      <c r="BAQ44" s="502"/>
      <c r="BAR44" s="502"/>
      <c r="BAS44" s="502"/>
      <c r="BAT44" s="502"/>
      <c r="BAU44" s="502"/>
      <c r="BAV44" s="502"/>
      <c r="BAW44" s="502"/>
      <c r="BAX44" s="502"/>
      <c r="BAY44" s="502"/>
      <c r="BAZ44" s="502"/>
      <c r="BBA44" s="502"/>
      <c r="BBB44" s="502"/>
      <c r="BBC44" s="502"/>
      <c r="BBD44" s="502"/>
      <c r="BBE44" s="502"/>
      <c r="BBF44" s="502"/>
      <c r="BBG44" s="502"/>
      <c r="BBH44" s="502"/>
      <c r="BBI44" s="502"/>
      <c r="BBJ44" s="502"/>
      <c r="BBK44" s="502"/>
      <c r="BBL44" s="502"/>
      <c r="BBM44" s="502"/>
      <c r="BBN44" s="502"/>
      <c r="BBO44" s="502"/>
      <c r="BBP44" s="502"/>
      <c r="BBQ44" s="502"/>
      <c r="BBR44" s="502"/>
      <c r="BBS44" s="502"/>
      <c r="BBT44" s="502"/>
      <c r="BBU44" s="502"/>
      <c r="BBV44" s="502"/>
      <c r="BBW44" s="502"/>
      <c r="BBX44" s="502"/>
      <c r="BBY44" s="502"/>
      <c r="BBZ44" s="502"/>
      <c r="BCA44" s="502"/>
      <c r="BCB44" s="502"/>
      <c r="BCC44" s="502"/>
      <c r="BCD44" s="502"/>
      <c r="BCE44" s="502"/>
      <c r="BCF44" s="502"/>
      <c r="BCG44" s="502"/>
      <c r="BCH44" s="502"/>
      <c r="BCI44" s="502"/>
      <c r="BCJ44" s="502"/>
      <c r="BCK44" s="502"/>
      <c r="BCL44" s="502"/>
      <c r="BCM44" s="502"/>
      <c r="BCN44" s="502"/>
      <c r="BCO44" s="502"/>
      <c r="BCP44" s="502"/>
      <c r="BCQ44" s="502"/>
      <c r="BCR44" s="502"/>
      <c r="BCS44" s="502"/>
      <c r="BCT44" s="502"/>
      <c r="BCU44" s="502"/>
      <c r="BCV44" s="502"/>
      <c r="BCW44" s="502"/>
      <c r="BCX44" s="502"/>
      <c r="BCY44" s="502"/>
      <c r="BCZ44" s="502"/>
      <c r="BDA44" s="502"/>
      <c r="BDB44" s="502"/>
      <c r="BDC44" s="502"/>
      <c r="BDD44" s="502"/>
      <c r="BDE44" s="502"/>
      <c r="BDF44" s="502"/>
      <c r="BDG44" s="502"/>
      <c r="BDH44" s="502"/>
      <c r="BDI44" s="502"/>
      <c r="BDJ44" s="502"/>
      <c r="BDK44" s="502"/>
      <c r="BDL44" s="502"/>
      <c r="BDM44" s="502"/>
      <c r="BDN44" s="502"/>
      <c r="BDO44" s="502"/>
      <c r="BDP44" s="502"/>
      <c r="BDQ44" s="502"/>
      <c r="BDR44" s="502"/>
      <c r="BDS44" s="502"/>
      <c r="BDT44" s="502"/>
      <c r="BDU44" s="502"/>
      <c r="BDV44" s="502"/>
      <c r="BDW44" s="502"/>
      <c r="BDX44" s="502"/>
      <c r="BDY44" s="502"/>
      <c r="BDZ44" s="502"/>
      <c r="BEA44" s="502"/>
      <c r="BEB44" s="502"/>
      <c r="BEC44" s="502"/>
      <c r="BED44" s="502"/>
      <c r="BEE44" s="502"/>
      <c r="BEF44" s="502"/>
      <c r="BEG44" s="502"/>
      <c r="BEH44" s="502"/>
      <c r="BEI44" s="502"/>
      <c r="BEJ44" s="502"/>
      <c r="BEK44" s="502"/>
      <c r="BEL44" s="502"/>
      <c r="BEM44" s="502"/>
      <c r="BEN44" s="502"/>
      <c r="BEO44" s="502"/>
      <c r="BEP44" s="502"/>
      <c r="BEQ44" s="502"/>
      <c r="BER44" s="502"/>
      <c r="BES44" s="502"/>
      <c r="BET44" s="502"/>
      <c r="BEU44" s="502"/>
      <c r="BEV44" s="502"/>
      <c r="BEW44" s="502"/>
      <c r="BEX44" s="502"/>
      <c r="BEY44" s="502"/>
      <c r="BEZ44" s="502"/>
      <c r="BFA44" s="502"/>
      <c r="BFB44" s="502"/>
      <c r="BFC44" s="502"/>
      <c r="BFD44" s="502"/>
      <c r="BFE44" s="502"/>
      <c r="BFF44" s="502"/>
      <c r="BFG44" s="502"/>
      <c r="BFH44" s="502"/>
      <c r="BFI44" s="502"/>
      <c r="BFJ44" s="502"/>
      <c r="BFK44" s="502"/>
      <c r="BFL44" s="502"/>
      <c r="BFM44" s="502"/>
      <c r="BFN44" s="502"/>
      <c r="BFO44" s="502"/>
      <c r="BFP44" s="502"/>
      <c r="BFQ44" s="502"/>
      <c r="BFR44" s="502"/>
      <c r="BFS44" s="502"/>
      <c r="BFT44" s="502"/>
      <c r="BFU44" s="502"/>
      <c r="BFV44" s="502"/>
      <c r="BFW44" s="502"/>
      <c r="BFX44" s="502"/>
      <c r="BFY44" s="502"/>
      <c r="BFZ44" s="502"/>
      <c r="BGA44" s="502"/>
      <c r="BGB44" s="502"/>
      <c r="BGC44" s="502"/>
      <c r="BGD44" s="502"/>
      <c r="BGE44" s="502"/>
      <c r="BGF44" s="502"/>
      <c r="BGG44" s="502"/>
      <c r="BGH44" s="502"/>
      <c r="BGI44" s="502"/>
      <c r="BGJ44" s="502"/>
      <c r="BGK44" s="502"/>
      <c r="BGL44" s="502"/>
      <c r="BGM44" s="502"/>
      <c r="BGN44" s="502"/>
      <c r="BGO44" s="502"/>
      <c r="BGP44" s="502"/>
      <c r="BGQ44" s="502"/>
      <c r="BGR44" s="502"/>
      <c r="BGS44" s="502"/>
      <c r="BGT44" s="502"/>
      <c r="BGU44" s="502"/>
      <c r="BGV44" s="502"/>
      <c r="BGW44" s="502"/>
      <c r="BGX44" s="502"/>
      <c r="BGY44" s="502"/>
      <c r="BGZ44" s="502"/>
      <c r="BHA44" s="502"/>
      <c r="BHB44" s="502"/>
      <c r="BHC44" s="502"/>
      <c r="BHD44" s="502"/>
      <c r="BHE44" s="502"/>
      <c r="BHF44" s="502"/>
      <c r="BHG44" s="502"/>
      <c r="BHH44" s="502"/>
      <c r="BHI44" s="502"/>
      <c r="BHJ44" s="502"/>
      <c r="BHK44" s="502"/>
      <c r="BHL44" s="502"/>
      <c r="BHM44" s="502"/>
      <c r="BHN44" s="502"/>
      <c r="BHO44" s="502"/>
      <c r="BHP44" s="502"/>
      <c r="BHQ44" s="502"/>
      <c r="BHR44" s="502"/>
      <c r="BHS44" s="502"/>
      <c r="BHT44" s="502"/>
      <c r="BHU44" s="502"/>
      <c r="BHV44" s="502"/>
      <c r="BHW44" s="502"/>
      <c r="BHX44" s="502"/>
      <c r="BHY44" s="502"/>
      <c r="BHZ44" s="502"/>
      <c r="BIA44" s="502"/>
      <c r="BIB44" s="502"/>
      <c r="BIC44" s="502"/>
      <c r="BID44" s="502"/>
      <c r="BIE44" s="502"/>
      <c r="BIF44" s="502"/>
      <c r="BIG44" s="502"/>
      <c r="BIH44" s="502"/>
      <c r="BII44" s="502"/>
      <c r="BIJ44" s="502"/>
      <c r="BIK44" s="502"/>
      <c r="BIL44" s="502"/>
      <c r="BIM44" s="502"/>
      <c r="BIN44" s="502"/>
      <c r="BIO44" s="502"/>
      <c r="BIP44" s="502"/>
      <c r="BIQ44" s="502"/>
      <c r="BIR44" s="502"/>
      <c r="BIS44" s="502"/>
      <c r="BIT44" s="502"/>
      <c r="BIU44" s="502"/>
      <c r="BIV44" s="502"/>
      <c r="BIW44" s="502"/>
      <c r="BIX44" s="502"/>
      <c r="BIY44" s="502"/>
      <c r="BIZ44" s="502"/>
      <c r="BJA44" s="502"/>
      <c r="BJB44" s="502"/>
      <c r="BJC44" s="502"/>
      <c r="BJD44" s="502"/>
      <c r="BJE44" s="502"/>
      <c r="BJF44" s="502"/>
      <c r="BJG44" s="502"/>
      <c r="BJH44" s="502"/>
      <c r="BJI44" s="502"/>
      <c r="BJJ44" s="502"/>
      <c r="BJK44" s="502"/>
      <c r="BJL44" s="502"/>
      <c r="BJM44" s="502"/>
      <c r="BJN44" s="502"/>
      <c r="BJO44" s="502"/>
      <c r="BJP44" s="502"/>
      <c r="BJQ44" s="502"/>
      <c r="BJR44" s="502"/>
      <c r="BJS44" s="502"/>
      <c r="BJT44" s="502"/>
      <c r="BJU44" s="502"/>
      <c r="BJV44" s="502"/>
      <c r="BJW44" s="502"/>
      <c r="BJX44" s="502"/>
      <c r="BJY44" s="502"/>
      <c r="BJZ44" s="502"/>
      <c r="BKA44" s="502"/>
      <c r="BKB44" s="502"/>
      <c r="BKC44" s="502"/>
      <c r="BKD44" s="502"/>
      <c r="BKE44" s="502"/>
      <c r="BKF44" s="502"/>
      <c r="BKG44" s="502"/>
      <c r="BKH44" s="502"/>
      <c r="BKI44" s="502"/>
      <c r="BKJ44" s="502"/>
      <c r="BKK44" s="502"/>
      <c r="BKL44" s="502"/>
      <c r="BKM44" s="502"/>
      <c r="BKN44" s="502"/>
      <c r="BKO44" s="502"/>
      <c r="BKP44" s="502"/>
      <c r="BKQ44" s="502"/>
      <c r="BKR44" s="502"/>
      <c r="BKS44" s="502"/>
      <c r="BKT44" s="502"/>
      <c r="BKU44" s="502"/>
      <c r="BKV44" s="502"/>
      <c r="BKW44" s="502"/>
      <c r="BKX44" s="502"/>
      <c r="BKY44" s="502"/>
      <c r="BKZ44" s="502"/>
      <c r="BLA44" s="502"/>
      <c r="BLB44" s="502"/>
      <c r="BLC44" s="502"/>
      <c r="BLD44" s="502"/>
      <c r="BLE44" s="502"/>
      <c r="BLF44" s="502"/>
      <c r="BLG44" s="502"/>
      <c r="BLH44" s="502"/>
      <c r="BLI44" s="502"/>
      <c r="BLJ44" s="502"/>
      <c r="BLK44" s="502"/>
      <c r="BLL44" s="502"/>
      <c r="BLM44" s="502"/>
      <c r="BLN44" s="502"/>
      <c r="BLO44" s="502"/>
      <c r="BLP44" s="502"/>
      <c r="BLQ44" s="502"/>
      <c r="BLR44" s="502"/>
      <c r="BLS44" s="502"/>
      <c r="BLT44" s="502"/>
      <c r="BLU44" s="502"/>
      <c r="BLV44" s="502"/>
      <c r="BLW44" s="502"/>
      <c r="BLX44" s="502"/>
      <c r="BLY44" s="502"/>
      <c r="BLZ44" s="502"/>
      <c r="BMA44" s="502"/>
      <c r="BMB44" s="502"/>
      <c r="BMC44" s="502"/>
      <c r="BMD44" s="502"/>
      <c r="BME44" s="502"/>
      <c r="BMF44" s="502"/>
      <c r="BMG44" s="502"/>
      <c r="BMH44" s="502"/>
      <c r="BMI44" s="502"/>
      <c r="BMJ44" s="502"/>
      <c r="BMK44" s="502"/>
      <c r="BML44" s="502"/>
      <c r="BMM44" s="502"/>
      <c r="BMN44" s="502"/>
      <c r="BMO44" s="502"/>
      <c r="BMP44" s="502"/>
      <c r="BMQ44" s="502"/>
      <c r="BMR44" s="502"/>
      <c r="BMS44" s="502"/>
      <c r="BMT44" s="502"/>
      <c r="BMU44" s="502"/>
      <c r="BMV44" s="502"/>
      <c r="BMW44" s="502"/>
      <c r="BMX44" s="502"/>
      <c r="BMY44" s="502"/>
      <c r="BMZ44" s="502"/>
      <c r="BNA44" s="502"/>
      <c r="BNB44" s="502"/>
      <c r="BNC44" s="502"/>
      <c r="BND44" s="502"/>
      <c r="BNE44" s="502"/>
      <c r="BNF44" s="502"/>
      <c r="BNG44" s="502"/>
      <c r="BNH44" s="502"/>
      <c r="BNI44" s="502"/>
      <c r="BNJ44" s="502"/>
      <c r="BNK44" s="502"/>
      <c r="BNL44" s="502"/>
      <c r="BNM44" s="502"/>
      <c r="BNN44" s="502"/>
      <c r="BNO44" s="502"/>
      <c r="BNP44" s="502"/>
      <c r="BNQ44" s="502"/>
      <c r="BNR44" s="502"/>
      <c r="BNS44" s="502"/>
      <c r="BNT44" s="502"/>
      <c r="BNU44" s="502"/>
      <c r="BNV44" s="502"/>
      <c r="BNW44" s="502"/>
      <c r="BNX44" s="502"/>
      <c r="BNY44" s="502"/>
      <c r="BNZ44" s="502"/>
      <c r="BOA44" s="502"/>
      <c r="BOB44" s="502"/>
      <c r="BOC44" s="502"/>
      <c r="BOD44" s="502"/>
      <c r="BOE44" s="502"/>
      <c r="BOF44" s="502"/>
      <c r="BOG44" s="502"/>
      <c r="BOH44" s="502"/>
      <c r="BOI44" s="502"/>
      <c r="BOJ44" s="502"/>
      <c r="BOK44" s="502"/>
      <c r="BOL44" s="502"/>
      <c r="BOM44" s="502"/>
      <c r="BON44" s="502"/>
      <c r="BOO44" s="502"/>
      <c r="BOP44" s="502"/>
      <c r="BOQ44" s="502"/>
      <c r="BOR44" s="502"/>
      <c r="BOS44" s="502"/>
      <c r="BOT44" s="502"/>
      <c r="BOU44" s="502"/>
      <c r="BOV44" s="502"/>
      <c r="BOW44" s="502"/>
      <c r="BOX44" s="502"/>
      <c r="BOY44" s="502"/>
      <c r="BOZ44" s="502"/>
      <c r="BPA44" s="502"/>
      <c r="BPB44" s="502"/>
      <c r="BPC44" s="502"/>
      <c r="BPD44" s="502"/>
      <c r="BPE44" s="502"/>
      <c r="BPF44" s="502"/>
      <c r="BPG44" s="502"/>
      <c r="BPH44" s="502"/>
      <c r="BPI44" s="502"/>
      <c r="BPJ44" s="502"/>
      <c r="BPK44" s="502"/>
      <c r="BPL44" s="502"/>
      <c r="BPM44" s="502"/>
      <c r="BPN44" s="502"/>
      <c r="BPO44" s="502"/>
      <c r="BPP44" s="502"/>
      <c r="BPQ44" s="502"/>
      <c r="BPR44" s="502"/>
      <c r="BPS44" s="502"/>
      <c r="BPT44" s="502"/>
      <c r="BPU44" s="502"/>
      <c r="BPV44" s="502"/>
      <c r="BPW44" s="502"/>
      <c r="BPX44" s="502"/>
      <c r="BPY44" s="502"/>
      <c r="BPZ44" s="502"/>
      <c r="BQA44" s="502"/>
      <c r="BQB44" s="502"/>
      <c r="BQC44" s="502"/>
      <c r="BQD44" s="502"/>
      <c r="BQE44" s="502"/>
      <c r="BQF44" s="502"/>
      <c r="BQG44" s="502"/>
      <c r="BQH44" s="502"/>
      <c r="BQI44" s="502"/>
      <c r="BQJ44" s="502"/>
      <c r="BQK44" s="502"/>
      <c r="BQL44" s="502"/>
      <c r="BQM44" s="502"/>
      <c r="BQN44" s="502"/>
      <c r="BQO44" s="502"/>
      <c r="BQP44" s="502"/>
      <c r="BQQ44" s="502"/>
      <c r="BQR44" s="502"/>
      <c r="BQS44" s="502"/>
      <c r="BQT44" s="502"/>
      <c r="BQU44" s="502"/>
      <c r="BQV44" s="502"/>
      <c r="BQW44" s="502"/>
      <c r="BQX44" s="502"/>
      <c r="BQY44" s="502"/>
      <c r="BQZ44" s="502"/>
      <c r="BRA44" s="502"/>
      <c r="BRB44" s="502"/>
      <c r="BRC44" s="502"/>
      <c r="BRD44" s="502"/>
      <c r="BRE44" s="502"/>
      <c r="BRF44" s="502"/>
      <c r="BRG44" s="502"/>
      <c r="BRH44" s="502"/>
      <c r="BRI44" s="502"/>
      <c r="BRJ44" s="502"/>
      <c r="BRK44" s="502"/>
      <c r="BRL44" s="502"/>
      <c r="BRM44" s="502"/>
      <c r="BRN44" s="502"/>
      <c r="BRO44" s="502"/>
      <c r="BRP44" s="502"/>
      <c r="BRQ44" s="502"/>
      <c r="BRR44" s="502"/>
      <c r="BRS44" s="502"/>
      <c r="BRT44" s="502"/>
      <c r="BRU44" s="502"/>
      <c r="BRV44" s="502"/>
      <c r="BRW44" s="502"/>
      <c r="BRX44" s="502"/>
      <c r="BRY44" s="502"/>
      <c r="BRZ44" s="502"/>
      <c r="BSA44" s="502"/>
      <c r="BSB44" s="502"/>
      <c r="BSC44" s="502"/>
      <c r="BSD44" s="502"/>
      <c r="BSE44" s="502"/>
      <c r="BSF44" s="502"/>
      <c r="BSG44" s="502"/>
      <c r="BSH44" s="502"/>
      <c r="BSI44" s="502"/>
      <c r="BSJ44" s="502"/>
      <c r="BSK44" s="502"/>
      <c r="BSL44" s="502"/>
      <c r="BSM44" s="502"/>
      <c r="BSN44" s="502"/>
      <c r="BSO44" s="502"/>
      <c r="BSP44" s="502"/>
      <c r="BSQ44" s="502"/>
      <c r="BSR44" s="502"/>
      <c r="BSS44" s="502"/>
      <c r="BST44" s="502"/>
      <c r="BSU44" s="502"/>
      <c r="BSV44" s="502"/>
      <c r="BSW44" s="502"/>
      <c r="BSX44" s="502"/>
      <c r="BSY44" s="502"/>
      <c r="BSZ44" s="502"/>
      <c r="BTA44" s="502"/>
      <c r="BTB44" s="502"/>
      <c r="BTC44" s="502"/>
      <c r="BTD44" s="502"/>
      <c r="BTE44" s="502"/>
      <c r="BTF44" s="502"/>
      <c r="BTG44" s="502"/>
      <c r="BTH44" s="502"/>
      <c r="BTI44" s="502"/>
      <c r="BTJ44" s="502"/>
      <c r="BTK44" s="502"/>
      <c r="BTL44" s="502"/>
      <c r="BTM44" s="502"/>
      <c r="BTN44" s="502"/>
      <c r="BTO44" s="502"/>
      <c r="BTP44" s="502"/>
      <c r="BTQ44" s="502"/>
      <c r="BTR44" s="502"/>
      <c r="BTS44" s="502"/>
      <c r="BTT44" s="502"/>
      <c r="BTU44" s="502"/>
      <c r="BTV44" s="502"/>
      <c r="BTW44" s="502"/>
      <c r="BTX44" s="502"/>
      <c r="BTY44" s="502"/>
      <c r="BTZ44" s="502"/>
      <c r="BUA44" s="502"/>
      <c r="BUB44" s="502"/>
      <c r="BUC44" s="502"/>
      <c r="BUD44" s="502"/>
      <c r="BUE44" s="502"/>
      <c r="BUF44" s="502"/>
      <c r="BUG44" s="502"/>
      <c r="BUH44" s="502"/>
      <c r="BUI44" s="502"/>
      <c r="BUJ44" s="502"/>
      <c r="BUK44" s="502"/>
      <c r="BUL44" s="502"/>
      <c r="BUM44" s="502"/>
      <c r="BUN44" s="502"/>
      <c r="BUO44" s="502"/>
      <c r="BUP44" s="502"/>
      <c r="BUQ44" s="502"/>
      <c r="BUR44" s="502"/>
      <c r="BUS44" s="502"/>
      <c r="BUT44" s="502"/>
      <c r="BUU44" s="502"/>
      <c r="BUV44" s="502"/>
      <c r="BUW44" s="502"/>
      <c r="BUX44" s="502"/>
      <c r="BUY44" s="502"/>
      <c r="BUZ44" s="502"/>
      <c r="BVA44" s="502"/>
      <c r="BVB44" s="502"/>
      <c r="BVC44" s="502"/>
      <c r="BVD44" s="502"/>
      <c r="BVE44" s="502"/>
      <c r="BVF44" s="502"/>
      <c r="BVG44" s="502"/>
      <c r="BVH44" s="502"/>
      <c r="BVI44" s="502"/>
      <c r="BVJ44" s="502"/>
      <c r="BVK44" s="502"/>
      <c r="BVL44" s="502"/>
      <c r="BVM44" s="502"/>
      <c r="BVN44" s="502"/>
      <c r="BVO44" s="502"/>
      <c r="BVP44" s="502"/>
      <c r="BVQ44" s="502"/>
      <c r="BVR44" s="502"/>
      <c r="BVS44" s="502"/>
      <c r="BVT44" s="502"/>
      <c r="BVU44" s="502"/>
      <c r="BVV44" s="502"/>
      <c r="BVW44" s="502"/>
      <c r="BVX44" s="502"/>
      <c r="BVY44" s="502"/>
      <c r="BVZ44" s="502"/>
      <c r="BWA44" s="502"/>
      <c r="BWB44" s="502"/>
      <c r="BWC44" s="502"/>
      <c r="BWD44" s="502"/>
      <c r="BWE44" s="502"/>
      <c r="BWF44" s="502"/>
      <c r="BWG44" s="502"/>
      <c r="BWH44" s="502"/>
      <c r="BWI44" s="502"/>
      <c r="BWJ44" s="502"/>
      <c r="BWK44" s="502"/>
      <c r="BWL44" s="502"/>
      <c r="BWM44" s="502"/>
      <c r="BWN44" s="502"/>
      <c r="BWO44" s="502"/>
      <c r="BWP44" s="502"/>
      <c r="BWQ44" s="502"/>
      <c r="BWR44" s="502"/>
      <c r="BWS44" s="502"/>
      <c r="BWT44" s="502"/>
      <c r="BWU44" s="502"/>
      <c r="BWV44" s="502"/>
      <c r="BWW44" s="502"/>
      <c r="BWX44" s="502"/>
      <c r="BWY44" s="502"/>
      <c r="BWZ44" s="502"/>
      <c r="BXA44" s="502"/>
      <c r="BXB44" s="502"/>
      <c r="BXC44" s="502"/>
      <c r="BXD44" s="502"/>
      <c r="BXE44" s="502"/>
      <c r="BXF44" s="502"/>
      <c r="BXG44" s="502"/>
      <c r="BXH44" s="502"/>
      <c r="BXI44" s="502"/>
      <c r="BXJ44" s="502"/>
      <c r="BXK44" s="502"/>
      <c r="BXL44" s="502"/>
      <c r="BXM44" s="502"/>
      <c r="BXN44" s="502"/>
      <c r="BXO44" s="502"/>
      <c r="BXP44" s="502"/>
      <c r="BXQ44" s="502"/>
      <c r="BXR44" s="502"/>
      <c r="BXS44" s="502"/>
      <c r="BXT44" s="502"/>
      <c r="BXU44" s="502"/>
      <c r="BXV44" s="502"/>
      <c r="BXW44" s="502"/>
      <c r="BXX44" s="502"/>
      <c r="BXY44" s="502"/>
      <c r="BXZ44" s="502"/>
      <c r="BYA44" s="502"/>
      <c r="BYB44" s="502"/>
      <c r="BYC44" s="502"/>
      <c r="BYD44" s="502"/>
      <c r="BYE44" s="502"/>
      <c r="BYF44" s="502"/>
      <c r="BYG44" s="502"/>
      <c r="BYH44" s="502"/>
      <c r="BYI44" s="502"/>
      <c r="BYJ44" s="502"/>
      <c r="BYK44" s="502"/>
      <c r="BYL44" s="502"/>
      <c r="BYM44" s="502"/>
      <c r="BYN44" s="502"/>
      <c r="BYO44" s="502"/>
      <c r="BYP44" s="502"/>
      <c r="BYQ44" s="502"/>
      <c r="BYR44" s="502"/>
      <c r="BYS44" s="502"/>
      <c r="BYT44" s="502"/>
      <c r="BYU44" s="502"/>
      <c r="BYV44" s="502"/>
      <c r="BYW44" s="502"/>
      <c r="BYX44" s="502"/>
      <c r="BYY44" s="502"/>
      <c r="BYZ44" s="502"/>
      <c r="BZA44" s="502"/>
      <c r="BZB44" s="502"/>
      <c r="BZC44" s="502"/>
      <c r="BZD44" s="502"/>
      <c r="BZE44" s="502"/>
      <c r="BZF44" s="502"/>
      <c r="BZG44" s="502"/>
      <c r="BZH44" s="502"/>
      <c r="BZI44" s="502"/>
      <c r="BZJ44" s="502"/>
      <c r="BZK44" s="502"/>
      <c r="BZL44" s="502"/>
      <c r="BZM44" s="502"/>
      <c r="BZN44" s="502"/>
      <c r="BZO44" s="502"/>
      <c r="BZP44" s="502"/>
      <c r="BZQ44" s="502"/>
      <c r="BZR44" s="502"/>
      <c r="BZS44" s="502"/>
      <c r="BZT44" s="502"/>
      <c r="BZU44" s="502"/>
      <c r="BZV44" s="502"/>
      <c r="BZW44" s="502"/>
      <c r="BZX44" s="502"/>
      <c r="BZY44" s="502"/>
      <c r="BZZ44" s="502"/>
      <c r="CAA44" s="502"/>
      <c r="CAB44" s="502"/>
      <c r="CAC44" s="502"/>
      <c r="CAD44" s="502"/>
      <c r="CAE44" s="502"/>
      <c r="CAF44" s="502"/>
      <c r="CAG44" s="502"/>
      <c r="CAH44" s="502"/>
      <c r="CAI44" s="502"/>
      <c r="CAJ44" s="502"/>
      <c r="CAK44" s="502"/>
      <c r="CAL44" s="502"/>
      <c r="CAM44" s="502"/>
      <c r="CAN44" s="502"/>
      <c r="CAO44" s="502"/>
      <c r="CAP44" s="502"/>
      <c r="CAQ44" s="502"/>
      <c r="CAR44" s="502"/>
      <c r="CAS44" s="502"/>
      <c r="CAT44" s="502"/>
      <c r="CAU44" s="502"/>
      <c r="CAV44" s="502"/>
      <c r="CAW44" s="502"/>
      <c r="CAX44" s="502"/>
      <c r="CAY44" s="502"/>
      <c r="CAZ44" s="502"/>
      <c r="CBA44" s="502"/>
      <c r="CBB44" s="502"/>
      <c r="CBC44" s="502"/>
      <c r="CBD44" s="502"/>
      <c r="CBE44" s="502"/>
      <c r="CBF44" s="502"/>
      <c r="CBG44" s="502"/>
      <c r="CBH44" s="502"/>
      <c r="CBI44" s="502"/>
      <c r="CBJ44" s="502"/>
      <c r="CBK44" s="502"/>
      <c r="CBL44" s="502"/>
      <c r="CBM44" s="502"/>
      <c r="CBN44" s="502"/>
      <c r="CBO44" s="502"/>
      <c r="CBP44" s="502"/>
      <c r="CBQ44" s="502"/>
      <c r="CBR44" s="502"/>
      <c r="CBS44" s="502"/>
      <c r="CBT44" s="502"/>
      <c r="CBU44" s="502"/>
      <c r="CBV44" s="502"/>
      <c r="CBW44" s="502"/>
      <c r="CBX44" s="502"/>
      <c r="CBY44" s="502"/>
      <c r="CBZ44" s="502"/>
      <c r="CCA44" s="502"/>
      <c r="CCB44" s="502"/>
      <c r="CCC44" s="502"/>
      <c r="CCD44" s="502"/>
      <c r="CCE44" s="502"/>
      <c r="CCF44" s="502"/>
      <c r="CCG44" s="502"/>
      <c r="CCH44" s="502"/>
      <c r="CCI44" s="502"/>
      <c r="CCJ44" s="502"/>
      <c r="CCK44" s="502"/>
      <c r="CCL44" s="502"/>
      <c r="CCM44" s="502"/>
      <c r="CCN44" s="502"/>
      <c r="CCO44" s="502"/>
      <c r="CCP44" s="502"/>
      <c r="CCQ44" s="502"/>
      <c r="CCR44" s="502"/>
      <c r="CCS44" s="502"/>
      <c r="CCT44" s="502"/>
      <c r="CCU44" s="502"/>
      <c r="CCV44" s="502"/>
      <c r="CCW44" s="502"/>
      <c r="CCX44" s="502"/>
      <c r="CCY44" s="502"/>
      <c r="CCZ44" s="502"/>
      <c r="CDA44" s="502"/>
      <c r="CDB44" s="502"/>
      <c r="CDC44" s="502"/>
      <c r="CDD44" s="502"/>
      <c r="CDE44" s="502"/>
      <c r="CDF44" s="502"/>
      <c r="CDG44" s="502"/>
      <c r="CDH44" s="502"/>
      <c r="CDI44" s="502"/>
      <c r="CDJ44" s="502"/>
      <c r="CDK44" s="502"/>
      <c r="CDL44" s="502"/>
      <c r="CDM44" s="502"/>
      <c r="CDN44" s="502"/>
      <c r="CDO44" s="502"/>
      <c r="CDP44" s="502"/>
      <c r="CDQ44" s="502"/>
      <c r="CDR44" s="502"/>
      <c r="CDS44" s="502"/>
      <c r="CDT44" s="502"/>
      <c r="CDU44" s="502"/>
      <c r="CDV44" s="502"/>
      <c r="CDW44" s="502"/>
      <c r="CDX44" s="502"/>
      <c r="CDY44" s="502"/>
      <c r="CDZ44" s="502"/>
      <c r="CEA44" s="502"/>
      <c r="CEB44" s="502"/>
      <c r="CEC44" s="502"/>
      <c r="CED44" s="502"/>
      <c r="CEE44" s="502"/>
      <c r="CEF44" s="502"/>
      <c r="CEG44" s="502"/>
      <c r="CEH44" s="502"/>
      <c r="CEI44" s="502"/>
      <c r="CEJ44" s="502"/>
      <c r="CEK44" s="502"/>
      <c r="CEL44" s="502"/>
      <c r="CEM44" s="502"/>
      <c r="CEN44" s="502"/>
      <c r="CEO44" s="502"/>
      <c r="CEP44" s="502"/>
      <c r="CEQ44" s="502"/>
      <c r="CER44" s="502"/>
      <c r="CES44" s="502"/>
      <c r="CET44" s="502"/>
      <c r="CEU44" s="502"/>
      <c r="CEV44" s="502"/>
      <c r="CEW44" s="502"/>
      <c r="CEX44" s="502"/>
      <c r="CEY44" s="502"/>
      <c r="CEZ44" s="502"/>
      <c r="CFA44" s="502"/>
      <c r="CFB44" s="502"/>
      <c r="CFC44" s="502"/>
      <c r="CFD44" s="502"/>
      <c r="CFE44" s="502"/>
      <c r="CFF44" s="502"/>
      <c r="CFG44" s="502"/>
      <c r="CFH44" s="502"/>
      <c r="CFI44" s="502"/>
      <c r="CFJ44" s="502"/>
      <c r="CFK44" s="502"/>
      <c r="CFL44" s="502"/>
      <c r="CFM44" s="502"/>
      <c r="CFN44" s="502"/>
      <c r="CFO44" s="502"/>
      <c r="CFP44" s="502"/>
      <c r="CFQ44" s="502"/>
      <c r="CFR44" s="502"/>
      <c r="CFS44" s="502"/>
      <c r="CFT44" s="502"/>
      <c r="CFU44" s="502"/>
      <c r="CFV44" s="502"/>
      <c r="CFW44" s="502"/>
      <c r="CFX44" s="502"/>
      <c r="CFY44" s="502"/>
      <c r="CFZ44" s="502"/>
      <c r="CGA44" s="502"/>
      <c r="CGB44" s="502"/>
      <c r="CGC44" s="502"/>
      <c r="CGD44" s="502"/>
      <c r="CGE44" s="502"/>
      <c r="CGF44" s="502"/>
      <c r="CGG44" s="502"/>
      <c r="CGH44" s="502"/>
      <c r="CGI44" s="502"/>
      <c r="CGJ44" s="502"/>
      <c r="CGK44" s="502"/>
      <c r="CGL44" s="502"/>
      <c r="CGM44" s="502"/>
      <c r="CGN44" s="502"/>
      <c r="CGO44" s="502"/>
      <c r="CGP44" s="502"/>
      <c r="CGQ44" s="502"/>
      <c r="CGR44" s="502"/>
      <c r="CGS44" s="502"/>
      <c r="CGT44" s="502"/>
      <c r="CGU44" s="502"/>
      <c r="CGV44" s="502"/>
      <c r="CGW44" s="502"/>
      <c r="CGX44" s="502"/>
      <c r="CGY44" s="502"/>
      <c r="CGZ44" s="502"/>
      <c r="CHA44" s="502"/>
      <c r="CHB44" s="502"/>
      <c r="CHC44" s="502"/>
      <c r="CHD44" s="502"/>
      <c r="CHE44" s="502"/>
      <c r="CHF44" s="502"/>
      <c r="CHG44" s="502"/>
      <c r="CHH44" s="502"/>
      <c r="CHI44" s="502"/>
      <c r="CHJ44" s="502"/>
      <c r="CHK44" s="502"/>
      <c r="CHL44" s="502"/>
      <c r="CHM44" s="502"/>
      <c r="CHN44" s="502"/>
      <c r="CHO44" s="502"/>
      <c r="CHP44" s="502"/>
      <c r="CHQ44" s="502"/>
      <c r="CHR44" s="502"/>
      <c r="CHS44" s="502"/>
      <c r="CHT44" s="502"/>
      <c r="CHU44" s="502"/>
      <c r="CHV44" s="502"/>
      <c r="CHW44" s="502"/>
      <c r="CHX44" s="502"/>
      <c r="CHY44" s="502"/>
      <c r="CHZ44" s="502"/>
      <c r="CIA44" s="502"/>
      <c r="CIB44" s="502"/>
      <c r="CIC44" s="502"/>
      <c r="CID44" s="502"/>
      <c r="CIE44" s="502"/>
      <c r="CIF44" s="502"/>
      <c r="CIG44" s="502"/>
      <c r="CIH44" s="502"/>
      <c r="CII44" s="502"/>
      <c r="CIJ44" s="502"/>
      <c r="CIK44" s="502"/>
      <c r="CIL44" s="502"/>
      <c r="CIM44" s="502"/>
      <c r="CIN44" s="502"/>
      <c r="CIO44" s="502"/>
      <c r="CIP44" s="502"/>
      <c r="CIQ44" s="502"/>
      <c r="CIR44" s="502"/>
      <c r="CIS44" s="502"/>
      <c r="CIT44" s="502"/>
      <c r="CIU44" s="502"/>
      <c r="CIV44" s="502"/>
      <c r="CIW44" s="502"/>
      <c r="CIX44" s="502"/>
      <c r="CIY44" s="502"/>
      <c r="CIZ44" s="502"/>
      <c r="CJA44" s="502"/>
      <c r="CJB44" s="502"/>
      <c r="CJC44" s="502"/>
      <c r="CJD44" s="502"/>
      <c r="CJE44" s="502"/>
      <c r="CJF44" s="502"/>
      <c r="CJG44" s="502"/>
      <c r="CJH44" s="502"/>
      <c r="CJI44" s="502"/>
      <c r="CJJ44" s="502"/>
      <c r="CJK44" s="502"/>
      <c r="CJL44" s="502"/>
      <c r="CJM44" s="502"/>
      <c r="CJN44" s="502"/>
      <c r="CJO44" s="502"/>
      <c r="CJP44" s="502"/>
      <c r="CJQ44" s="502"/>
      <c r="CJR44" s="502"/>
      <c r="CJS44" s="502"/>
      <c r="CJT44" s="502"/>
      <c r="CJU44" s="502"/>
      <c r="CJV44" s="502"/>
      <c r="CJW44" s="502"/>
      <c r="CJX44" s="502"/>
      <c r="CJY44" s="502"/>
      <c r="CJZ44" s="502"/>
      <c r="CKA44" s="502"/>
      <c r="CKB44" s="502"/>
      <c r="CKC44" s="502"/>
      <c r="CKD44" s="502"/>
      <c r="CKE44" s="502"/>
      <c r="CKF44" s="502"/>
      <c r="CKG44" s="502"/>
      <c r="CKH44" s="502"/>
      <c r="CKI44" s="502"/>
      <c r="CKJ44" s="502"/>
      <c r="CKK44" s="502"/>
      <c r="CKL44" s="502"/>
      <c r="CKM44" s="502"/>
      <c r="CKN44" s="502"/>
      <c r="CKO44" s="502"/>
      <c r="CKP44" s="502"/>
      <c r="CKQ44" s="502"/>
      <c r="CKR44" s="502"/>
      <c r="CKS44" s="502"/>
      <c r="CKT44" s="502"/>
      <c r="CKU44" s="502"/>
      <c r="CKV44" s="502"/>
      <c r="CKW44" s="502"/>
      <c r="CKX44" s="502"/>
      <c r="CKY44" s="502"/>
      <c r="CKZ44" s="502"/>
      <c r="CLA44" s="502"/>
      <c r="CLB44" s="502"/>
      <c r="CLC44" s="502"/>
      <c r="CLD44" s="502"/>
      <c r="CLE44" s="502"/>
      <c r="CLF44" s="502"/>
      <c r="CLG44" s="502"/>
      <c r="CLH44" s="502"/>
      <c r="CLI44" s="502"/>
      <c r="CLJ44" s="502"/>
      <c r="CLK44" s="502"/>
      <c r="CLL44" s="502"/>
      <c r="CLM44" s="502"/>
      <c r="CLN44" s="502"/>
      <c r="CLO44" s="502"/>
      <c r="CLP44" s="502"/>
      <c r="CLQ44" s="502"/>
      <c r="CLR44" s="502"/>
      <c r="CLS44" s="502"/>
      <c r="CLT44" s="502"/>
      <c r="CLU44" s="502"/>
      <c r="CLV44" s="502"/>
      <c r="CLW44" s="502"/>
      <c r="CLX44" s="502"/>
      <c r="CLY44" s="502"/>
      <c r="CLZ44" s="502"/>
      <c r="CMA44" s="502"/>
      <c r="CMB44" s="502"/>
      <c r="CMC44" s="502"/>
      <c r="CMD44" s="502"/>
      <c r="CME44" s="502"/>
      <c r="CMF44" s="502"/>
      <c r="CMG44" s="502"/>
      <c r="CMH44" s="502"/>
      <c r="CMI44" s="502"/>
      <c r="CMJ44" s="502"/>
      <c r="CMK44" s="502"/>
      <c r="CML44" s="502"/>
      <c r="CMM44" s="502"/>
      <c r="CMN44" s="502"/>
      <c r="CMO44" s="502"/>
      <c r="CMP44" s="502"/>
      <c r="CMQ44" s="502"/>
      <c r="CMR44" s="502"/>
      <c r="CMS44" s="502"/>
      <c r="CMT44" s="502"/>
      <c r="CMU44" s="502"/>
      <c r="CMV44" s="502"/>
      <c r="CMW44" s="502"/>
      <c r="CMX44" s="502"/>
      <c r="CMY44" s="502"/>
      <c r="CMZ44" s="502"/>
      <c r="CNA44" s="502"/>
      <c r="CNB44" s="502"/>
      <c r="CNC44" s="502"/>
      <c r="CND44" s="502"/>
      <c r="CNE44" s="502"/>
      <c r="CNF44" s="502"/>
      <c r="CNG44" s="502"/>
      <c r="CNH44" s="502"/>
      <c r="CNI44" s="502"/>
      <c r="CNJ44" s="502"/>
      <c r="CNK44" s="502"/>
      <c r="CNL44" s="502"/>
      <c r="CNM44" s="502"/>
      <c r="CNN44" s="502"/>
      <c r="CNO44" s="502"/>
      <c r="CNP44" s="502"/>
      <c r="CNQ44" s="502"/>
      <c r="CNR44" s="502"/>
      <c r="CNS44" s="502"/>
      <c r="CNT44" s="502"/>
      <c r="CNU44" s="502"/>
      <c r="CNV44" s="502"/>
      <c r="CNW44" s="502"/>
      <c r="CNX44" s="502"/>
      <c r="CNY44" s="502"/>
      <c r="CNZ44" s="502"/>
      <c r="COA44" s="502"/>
      <c r="COB44" s="502"/>
      <c r="COC44" s="502"/>
      <c r="COD44" s="502"/>
      <c r="COE44" s="502"/>
      <c r="COF44" s="502"/>
      <c r="COG44" s="502"/>
      <c r="COH44" s="502"/>
      <c r="COI44" s="502"/>
      <c r="COJ44" s="502"/>
      <c r="COK44" s="502"/>
      <c r="COL44" s="502"/>
      <c r="COM44" s="502"/>
      <c r="CON44" s="502"/>
      <c r="COO44" s="502"/>
      <c r="COP44" s="502"/>
      <c r="COQ44" s="502"/>
      <c r="COR44" s="502"/>
      <c r="COS44" s="502"/>
      <c r="COT44" s="502"/>
      <c r="COU44" s="502"/>
      <c r="COV44" s="502"/>
      <c r="COW44" s="502"/>
      <c r="COX44" s="502"/>
      <c r="COY44" s="502"/>
      <c r="COZ44" s="502"/>
      <c r="CPA44" s="502"/>
      <c r="CPB44" s="502"/>
      <c r="CPC44" s="502"/>
      <c r="CPD44" s="502"/>
      <c r="CPE44" s="502"/>
      <c r="CPF44" s="502"/>
      <c r="CPG44" s="502"/>
      <c r="CPH44" s="502"/>
      <c r="CPI44" s="502"/>
      <c r="CPJ44" s="502"/>
      <c r="CPK44" s="502"/>
      <c r="CPL44" s="502"/>
      <c r="CPM44" s="502"/>
      <c r="CPN44" s="502"/>
      <c r="CPO44" s="502"/>
      <c r="CPP44" s="502"/>
      <c r="CPQ44" s="502"/>
      <c r="CPR44" s="502"/>
      <c r="CPS44" s="502"/>
      <c r="CPT44" s="502"/>
      <c r="CPU44" s="502"/>
      <c r="CPV44" s="502"/>
      <c r="CPW44" s="502"/>
      <c r="CPX44" s="502"/>
      <c r="CPY44" s="502"/>
      <c r="CPZ44" s="502"/>
      <c r="CQA44" s="502"/>
      <c r="CQB44" s="502"/>
      <c r="CQC44" s="502"/>
      <c r="CQD44" s="502"/>
      <c r="CQE44" s="502"/>
      <c r="CQF44" s="502"/>
      <c r="CQG44" s="502"/>
      <c r="CQH44" s="502"/>
      <c r="CQI44" s="502"/>
      <c r="CQJ44" s="502"/>
      <c r="CQK44" s="502"/>
      <c r="CQL44" s="502"/>
      <c r="CQM44" s="502"/>
      <c r="CQN44" s="502"/>
      <c r="CQO44" s="502"/>
      <c r="CQP44" s="502"/>
      <c r="CQQ44" s="502"/>
      <c r="CQR44" s="502"/>
      <c r="CQS44" s="502"/>
      <c r="CQT44" s="502"/>
      <c r="CQU44" s="502"/>
      <c r="CQV44" s="502"/>
      <c r="CQW44" s="502"/>
      <c r="CQX44" s="502"/>
      <c r="CQY44" s="502"/>
      <c r="CQZ44" s="502"/>
      <c r="CRA44" s="502"/>
      <c r="CRB44" s="502"/>
      <c r="CRC44" s="502"/>
      <c r="CRD44" s="502"/>
      <c r="CRE44" s="502"/>
      <c r="CRF44" s="502"/>
      <c r="CRG44" s="502"/>
      <c r="CRH44" s="502"/>
      <c r="CRI44" s="502"/>
      <c r="CRJ44" s="502"/>
      <c r="CRK44" s="502"/>
      <c r="CRL44" s="502"/>
      <c r="CRM44" s="502"/>
      <c r="CRN44" s="502"/>
      <c r="CRO44" s="502"/>
      <c r="CRP44" s="502"/>
      <c r="CRQ44" s="502"/>
      <c r="CRR44" s="502"/>
      <c r="CRS44" s="502"/>
      <c r="CRT44" s="502"/>
      <c r="CRU44" s="502"/>
      <c r="CRV44" s="502"/>
      <c r="CRW44" s="502"/>
      <c r="CRX44" s="502"/>
      <c r="CRY44" s="502"/>
      <c r="CRZ44" s="502"/>
      <c r="CSA44" s="502"/>
      <c r="CSB44" s="502"/>
      <c r="CSC44" s="502"/>
      <c r="CSD44" s="502"/>
      <c r="CSE44" s="502"/>
      <c r="CSF44" s="502"/>
      <c r="CSG44" s="502"/>
      <c r="CSH44" s="502"/>
      <c r="CSI44" s="502"/>
      <c r="CSJ44" s="502"/>
      <c r="CSK44" s="502"/>
      <c r="CSL44" s="502"/>
      <c r="CSM44" s="502"/>
      <c r="CSN44" s="502"/>
      <c r="CSO44" s="502"/>
      <c r="CSP44" s="502"/>
      <c r="CSQ44" s="502"/>
      <c r="CSR44" s="502"/>
      <c r="CSS44" s="502"/>
      <c r="CST44" s="502"/>
      <c r="CSU44" s="502"/>
      <c r="CSV44" s="502"/>
      <c r="CSW44" s="502"/>
      <c r="CSX44" s="502"/>
      <c r="CSY44" s="502"/>
      <c r="CSZ44" s="502"/>
      <c r="CTA44" s="502"/>
      <c r="CTB44" s="502"/>
      <c r="CTC44" s="502"/>
      <c r="CTD44" s="502"/>
      <c r="CTE44" s="502"/>
      <c r="CTF44" s="502"/>
      <c r="CTG44" s="502"/>
      <c r="CTH44" s="502"/>
      <c r="CTI44" s="502"/>
      <c r="CTJ44" s="502"/>
      <c r="CTK44" s="502"/>
      <c r="CTL44" s="502"/>
      <c r="CTM44" s="502"/>
      <c r="CTN44" s="502"/>
      <c r="CTO44" s="502"/>
      <c r="CTP44" s="502"/>
      <c r="CTQ44" s="502"/>
      <c r="CTR44" s="502"/>
      <c r="CTS44" s="502"/>
      <c r="CTT44" s="502"/>
      <c r="CTU44" s="502"/>
      <c r="CTV44" s="502"/>
      <c r="CTW44" s="502"/>
      <c r="CTX44" s="502"/>
      <c r="CTY44" s="502"/>
      <c r="CTZ44" s="502"/>
      <c r="CUA44" s="502"/>
      <c r="CUB44" s="502"/>
      <c r="CUC44" s="502"/>
      <c r="CUD44" s="502"/>
      <c r="CUE44" s="502"/>
      <c r="CUF44" s="502"/>
      <c r="CUG44" s="502"/>
      <c r="CUH44" s="502"/>
      <c r="CUI44" s="502"/>
      <c r="CUJ44" s="502"/>
      <c r="CUK44" s="502"/>
      <c r="CUL44" s="502"/>
      <c r="CUM44" s="502"/>
      <c r="CUN44" s="502"/>
      <c r="CUO44" s="502"/>
      <c r="CUP44" s="502"/>
      <c r="CUQ44" s="502"/>
      <c r="CUR44" s="502"/>
      <c r="CUS44" s="502"/>
      <c r="CUT44" s="502"/>
      <c r="CUU44" s="502"/>
      <c r="CUV44" s="502"/>
      <c r="CUW44" s="502"/>
      <c r="CUX44" s="502"/>
      <c r="CUY44" s="502"/>
      <c r="CUZ44" s="502"/>
      <c r="CVA44" s="502"/>
      <c r="CVB44" s="502"/>
      <c r="CVC44" s="502"/>
      <c r="CVD44" s="502"/>
      <c r="CVE44" s="502"/>
      <c r="CVF44" s="502"/>
      <c r="CVG44" s="502"/>
      <c r="CVH44" s="502"/>
      <c r="CVI44" s="502"/>
      <c r="CVJ44" s="502"/>
      <c r="CVK44" s="502"/>
      <c r="CVL44" s="502"/>
      <c r="CVM44" s="502"/>
      <c r="CVN44" s="502"/>
      <c r="CVO44" s="502"/>
      <c r="CVP44" s="502"/>
      <c r="CVQ44" s="502"/>
      <c r="CVR44" s="502"/>
      <c r="CVS44" s="502"/>
      <c r="CVT44" s="502"/>
      <c r="CVU44" s="502"/>
      <c r="CVV44" s="502"/>
      <c r="CVW44" s="502"/>
      <c r="CVX44" s="502"/>
      <c r="CVY44" s="502"/>
      <c r="CVZ44" s="502"/>
      <c r="CWA44" s="502"/>
      <c r="CWB44" s="502"/>
      <c r="CWC44" s="502"/>
      <c r="CWD44" s="502"/>
      <c r="CWE44" s="502"/>
      <c r="CWF44" s="502"/>
      <c r="CWG44" s="502"/>
      <c r="CWH44" s="502"/>
      <c r="CWI44" s="502"/>
      <c r="CWJ44" s="502"/>
      <c r="CWK44" s="502"/>
      <c r="CWL44" s="502"/>
      <c r="CWM44" s="502"/>
      <c r="CWN44" s="502"/>
      <c r="CWO44" s="502"/>
      <c r="CWP44" s="502"/>
      <c r="CWQ44" s="502"/>
      <c r="CWR44" s="502"/>
      <c r="CWS44" s="502"/>
      <c r="CWT44" s="502"/>
      <c r="CWU44" s="502"/>
      <c r="CWV44" s="502"/>
      <c r="CWW44" s="502"/>
      <c r="CWX44" s="502"/>
      <c r="CWY44" s="502"/>
      <c r="CWZ44" s="502"/>
      <c r="CXA44" s="502"/>
      <c r="CXB44" s="502"/>
      <c r="CXC44" s="502"/>
      <c r="CXD44" s="502"/>
      <c r="CXE44" s="502"/>
      <c r="CXF44" s="502"/>
      <c r="CXG44" s="502"/>
      <c r="CXH44" s="502"/>
      <c r="CXI44" s="502"/>
      <c r="CXJ44" s="502"/>
      <c r="CXK44" s="502"/>
      <c r="CXL44" s="502"/>
      <c r="CXM44" s="502"/>
      <c r="CXN44" s="502"/>
      <c r="CXO44" s="502"/>
      <c r="CXP44" s="502"/>
      <c r="CXQ44" s="502"/>
      <c r="CXR44" s="502"/>
      <c r="CXS44" s="502"/>
      <c r="CXT44" s="502"/>
      <c r="CXU44" s="502"/>
      <c r="CXV44" s="502"/>
      <c r="CXW44" s="502"/>
      <c r="CXX44" s="502"/>
      <c r="CXY44" s="502"/>
      <c r="CXZ44" s="502"/>
      <c r="CYA44" s="502"/>
      <c r="CYB44" s="502"/>
      <c r="CYC44" s="502"/>
      <c r="CYD44" s="502"/>
      <c r="CYE44" s="502"/>
      <c r="CYF44" s="502"/>
      <c r="CYG44" s="502"/>
      <c r="CYH44" s="502"/>
      <c r="CYI44" s="502"/>
      <c r="CYJ44" s="502"/>
      <c r="CYK44" s="502"/>
      <c r="CYL44" s="502"/>
      <c r="CYM44" s="502"/>
      <c r="CYN44" s="502"/>
      <c r="CYO44" s="502"/>
      <c r="CYP44" s="502"/>
      <c r="CYQ44" s="502"/>
      <c r="CYR44" s="502"/>
      <c r="CYS44" s="502"/>
      <c r="CYT44" s="502"/>
      <c r="CYU44" s="502"/>
      <c r="CYV44" s="502"/>
      <c r="CYW44" s="502"/>
      <c r="CYX44" s="502"/>
      <c r="CYY44" s="502"/>
      <c r="CYZ44" s="502"/>
      <c r="CZA44" s="502"/>
      <c r="CZB44" s="502"/>
      <c r="CZC44" s="502"/>
      <c r="CZD44" s="502"/>
      <c r="CZE44" s="502"/>
      <c r="CZF44" s="502"/>
      <c r="CZG44" s="502"/>
      <c r="CZH44" s="502"/>
      <c r="CZI44" s="502"/>
      <c r="CZJ44" s="502"/>
      <c r="CZK44" s="502"/>
      <c r="CZL44" s="502"/>
      <c r="CZM44" s="502"/>
      <c r="CZN44" s="502"/>
      <c r="CZO44" s="502"/>
      <c r="CZP44" s="502"/>
      <c r="CZQ44" s="502"/>
      <c r="CZR44" s="502"/>
      <c r="CZS44" s="502"/>
      <c r="CZT44" s="502"/>
      <c r="CZU44" s="502"/>
      <c r="CZV44" s="502"/>
      <c r="CZW44" s="502"/>
      <c r="CZX44" s="502"/>
      <c r="CZY44" s="502"/>
      <c r="CZZ44" s="502"/>
      <c r="DAA44" s="502"/>
      <c r="DAB44" s="502"/>
      <c r="DAC44" s="502"/>
      <c r="DAD44" s="502"/>
      <c r="DAE44" s="502"/>
      <c r="DAF44" s="502"/>
      <c r="DAG44" s="502"/>
      <c r="DAH44" s="502"/>
      <c r="DAI44" s="502"/>
      <c r="DAJ44" s="502"/>
      <c r="DAK44" s="502"/>
      <c r="DAL44" s="502"/>
      <c r="DAM44" s="502"/>
      <c r="DAN44" s="502"/>
      <c r="DAO44" s="502"/>
      <c r="DAP44" s="502"/>
      <c r="DAQ44" s="502"/>
      <c r="DAR44" s="502"/>
      <c r="DAS44" s="502"/>
      <c r="DAT44" s="502"/>
      <c r="DAU44" s="502"/>
      <c r="DAV44" s="502"/>
      <c r="DAW44" s="502"/>
      <c r="DAX44" s="502"/>
      <c r="DAY44" s="502"/>
      <c r="DAZ44" s="502"/>
      <c r="DBA44" s="502"/>
      <c r="DBB44" s="502"/>
      <c r="DBC44" s="502"/>
      <c r="DBD44" s="502"/>
      <c r="DBE44" s="502"/>
      <c r="DBF44" s="502"/>
      <c r="DBG44" s="502"/>
      <c r="DBH44" s="502"/>
      <c r="DBI44" s="502"/>
      <c r="DBJ44" s="502"/>
      <c r="DBK44" s="502"/>
      <c r="DBL44" s="502"/>
      <c r="DBM44" s="502"/>
      <c r="DBN44" s="502"/>
      <c r="DBO44" s="502"/>
      <c r="DBP44" s="502"/>
      <c r="DBQ44" s="502"/>
      <c r="DBR44" s="502"/>
      <c r="DBS44" s="502"/>
      <c r="DBT44" s="502"/>
      <c r="DBU44" s="502"/>
      <c r="DBV44" s="502"/>
      <c r="DBW44" s="502"/>
      <c r="DBX44" s="502"/>
      <c r="DBY44" s="502"/>
      <c r="DBZ44" s="502"/>
      <c r="DCA44" s="502"/>
      <c r="DCB44" s="502"/>
      <c r="DCC44" s="502"/>
      <c r="DCD44" s="502"/>
      <c r="DCE44" s="502"/>
      <c r="DCF44" s="502"/>
      <c r="DCG44" s="502"/>
      <c r="DCH44" s="502"/>
      <c r="DCI44" s="502"/>
      <c r="DCJ44" s="502"/>
      <c r="DCK44" s="502"/>
      <c r="DCL44" s="502"/>
      <c r="DCM44" s="502"/>
      <c r="DCN44" s="502"/>
      <c r="DCO44" s="502"/>
      <c r="DCP44" s="502"/>
      <c r="DCQ44" s="502"/>
      <c r="DCR44" s="502"/>
      <c r="DCS44" s="502"/>
      <c r="DCT44" s="502"/>
      <c r="DCU44" s="502"/>
      <c r="DCV44" s="502"/>
      <c r="DCW44" s="502"/>
      <c r="DCX44" s="502"/>
      <c r="DCY44" s="502"/>
      <c r="DCZ44" s="502"/>
      <c r="DDA44" s="502"/>
      <c r="DDB44" s="502"/>
      <c r="DDC44" s="502"/>
      <c r="DDD44" s="502"/>
      <c r="DDE44" s="502"/>
      <c r="DDF44" s="502"/>
      <c r="DDG44" s="502"/>
      <c r="DDH44" s="502"/>
      <c r="DDI44" s="502"/>
      <c r="DDJ44" s="502"/>
      <c r="DDK44" s="502"/>
      <c r="DDL44" s="502"/>
      <c r="DDM44" s="502"/>
      <c r="DDN44" s="502"/>
      <c r="DDO44" s="502"/>
      <c r="DDP44" s="502"/>
      <c r="DDQ44" s="502"/>
      <c r="DDR44" s="502"/>
      <c r="DDS44" s="502"/>
      <c r="DDT44" s="502"/>
      <c r="DDU44" s="502"/>
      <c r="DDV44" s="502"/>
      <c r="DDW44" s="502"/>
      <c r="DDX44" s="502"/>
      <c r="DDY44" s="502"/>
      <c r="DDZ44" s="502"/>
      <c r="DEA44" s="502"/>
      <c r="DEB44" s="502"/>
      <c r="DEC44" s="502"/>
      <c r="DED44" s="502"/>
      <c r="DEE44" s="502"/>
      <c r="DEF44" s="502"/>
      <c r="DEG44" s="502"/>
      <c r="DEH44" s="502"/>
      <c r="DEI44" s="502"/>
      <c r="DEJ44" s="502"/>
      <c r="DEK44" s="502"/>
      <c r="DEL44" s="502"/>
      <c r="DEM44" s="502"/>
      <c r="DEN44" s="502"/>
      <c r="DEO44" s="502"/>
      <c r="DEP44" s="502"/>
      <c r="DEQ44" s="502"/>
      <c r="DER44" s="502"/>
      <c r="DES44" s="502"/>
      <c r="DET44" s="502"/>
      <c r="DEU44" s="502"/>
      <c r="DEV44" s="502"/>
      <c r="DEW44" s="502"/>
      <c r="DEX44" s="502"/>
      <c r="DEY44" s="502"/>
      <c r="DEZ44" s="502"/>
      <c r="DFA44" s="502"/>
      <c r="DFB44" s="502"/>
      <c r="DFC44" s="502"/>
      <c r="DFD44" s="502"/>
      <c r="DFE44" s="502"/>
      <c r="DFF44" s="502"/>
      <c r="DFG44" s="502"/>
      <c r="DFH44" s="502"/>
      <c r="DFI44" s="502"/>
      <c r="DFJ44" s="502"/>
      <c r="DFK44" s="502"/>
      <c r="DFL44" s="502"/>
      <c r="DFM44" s="502"/>
      <c r="DFN44" s="502"/>
      <c r="DFO44" s="502"/>
      <c r="DFP44" s="502"/>
      <c r="DFQ44" s="502"/>
      <c r="DFR44" s="502"/>
      <c r="DFS44" s="502"/>
      <c r="DFT44" s="502"/>
      <c r="DFU44" s="502"/>
      <c r="DFV44" s="502"/>
      <c r="DFW44" s="502"/>
      <c r="DFX44" s="502"/>
      <c r="DFY44" s="502"/>
      <c r="DFZ44" s="502"/>
      <c r="DGA44" s="502"/>
      <c r="DGB44" s="502"/>
      <c r="DGC44" s="502"/>
      <c r="DGD44" s="502"/>
      <c r="DGE44" s="502"/>
      <c r="DGF44" s="502"/>
      <c r="DGG44" s="502"/>
      <c r="DGH44" s="502"/>
      <c r="DGI44" s="502"/>
      <c r="DGJ44" s="502"/>
      <c r="DGK44" s="502"/>
      <c r="DGL44" s="502"/>
      <c r="DGM44" s="502"/>
      <c r="DGN44" s="502"/>
      <c r="DGO44" s="502"/>
      <c r="DGP44" s="502"/>
      <c r="DGQ44" s="502"/>
      <c r="DGR44" s="502"/>
      <c r="DGS44" s="502"/>
      <c r="DGT44" s="502"/>
      <c r="DGU44" s="502"/>
      <c r="DGV44" s="502"/>
      <c r="DGW44" s="502"/>
      <c r="DGX44" s="502"/>
      <c r="DGY44" s="502"/>
      <c r="DGZ44" s="502"/>
      <c r="DHA44" s="502"/>
      <c r="DHB44" s="502"/>
      <c r="DHC44" s="502"/>
      <c r="DHD44" s="502"/>
      <c r="DHE44" s="502"/>
      <c r="DHF44" s="502"/>
      <c r="DHG44" s="502"/>
      <c r="DHH44" s="502"/>
      <c r="DHI44" s="502"/>
      <c r="DHJ44" s="502"/>
      <c r="DHK44" s="502"/>
      <c r="DHL44" s="502"/>
      <c r="DHM44" s="502"/>
      <c r="DHN44" s="502"/>
      <c r="DHO44" s="502"/>
      <c r="DHP44" s="502"/>
      <c r="DHQ44" s="502"/>
      <c r="DHR44" s="502"/>
      <c r="DHS44" s="502"/>
      <c r="DHT44" s="502"/>
      <c r="DHU44" s="502"/>
      <c r="DHV44" s="502"/>
      <c r="DHW44" s="502"/>
      <c r="DHX44" s="502"/>
      <c r="DHY44" s="502"/>
      <c r="DHZ44" s="502"/>
      <c r="DIA44" s="502"/>
      <c r="DIB44" s="502"/>
      <c r="DIC44" s="502"/>
      <c r="DID44" s="502"/>
      <c r="DIE44" s="502"/>
      <c r="DIF44" s="502"/>
      <c r="DIG44" s="502"/>
      <c r="DIH44" s="502"/>
      <c r="DII44" s="502"/>
      <c r="DIJ44" s="502"/>
      <c r="DIK44" s="502"/>
      <c r="DIL44" s="502"/>
      <c r="DIM44" s="502"/>
      <c r="DIN44" s="502"/>
      <c r="DIO44" s="502"/>
      <c r="DIP44" s="502"/>
      <c r="DIQ44" s="502"/>
      <c r="DIR44" s="502"/>
      <c r="DIS44" s="502"/>
      <c r="DIT44" s="502"/>
      <c r="DIU44" s="502"/>
      <c r="DIV44" s="502"/>
      <c r="DIW44" s="502"/>
      <c r="DIX44" s="502"/>
      <c r="DIY44" s="502"/>
      <c r="DIZ44" s="502"/>
      <c r="DJA44" s="502"/>
      <c r="DJB44" s="502"/>
      <c r="DJC44" s="502"/>
      <c r="DJD44" s="502"/>
      <c r="DJE44" s="502"/>
      <c r="DJF44" s="502"/>
      <c r="DJG44" s="502"/>
      <c r="DJH44" s="502"/>
      <c r="DJI44" s="502"/>
      <c r="DJJ44" s="502"/>
      <c r="DJK44" s="502"/>
      <c r="DJL44" s="502"/>
      <c r="DJM44" s="502"/>
      <c r="DJN44" s="502"/>
      <c r="DJO44" s="502"/>
      <c r="DJP44" s="502"/>
      <c r="DJQ44" s="502"/>
      <c r="DJR44" s="502"/>
      <c r="DJS44" s="502"/>
      <c r="DJT44" s="502"/>
      <c r="DJU44" s="502"/>
      <c r="DJV44" s="502"/>
      <c r="DJW44" s="502"/>
      <c r="DJX44" s="502"/>
      <c r="DJY44" s="502"/>
      <c r="DJZ44" s="502"/>
      <c r="DKA44" s="502"/>
      <c r="DKB44" s="502"/>
      <c r="DKC44" s="502"/>
      <c r="DKD44" s="502"/>
      <c r="DKE44" s="502"/>
      <c r="DKF44" s="502"/>
      <c r="DKG44" s="502"/>
      <c r="DKH44" s="502"/>
      <c r="DKI44" s="502"/>
      <c r="DKJ44" s="502"/>
      <c r="DKK44" s="502"/>
      <c r="DKL44" s="502"/>
      <c r="DKM44" s="502"/>
      <c r="DKN44" s="502"/>
      <c r="DKO44" s="502"/>
      <c r="DKP44" s="502"/>
      <c r="DKQ44" s="502"/>
      <c r="DKR44" s="502"/>
      <c r="DKS44" s="502"/>
      <c r="DKT44" s="502"/>
      <c r="DKU44" s="502"/>
      <c r="DKV44" s="502"/>
      <c r="DKW44" s="502"/>
      <c r="DKX44" s="502"/>
      <c r="DKY44" s="502"/>
      <c r="DKZ44" s="502"/>
      <c r="DLA44" s="502"/>
      <c r="DLB44" s="502"/>
      <c r="DLC44" s="502"/>
      <c r="DLD44" s="502"/>
      <c r="DLE44" s="502"/>
      <c r="DLF44" s="502"/>
      <c r="DLG44" s="502"/>
      <c r="DLH44" s="502"/>
      <c r="DLI44" s="502"/>
      <c r="DLJ44" s="502"/>
      <c r="DLK44" s="502"/>
      <c r="DLL44" s="502"/>
      <c r="DLM44" s="502"/>
      <c r="DLN44" s="502"/>
      <c r="DLO44" s="502"/>
      <c r="DLP44" s="502"/>
      <c r="DLQ44" s="502"/>
      <c r="DLR44" s="502"/>
      <c r="DLS44" s="502"/>
      <c r="DLT44" s="502"/>
      <c r="DLU44" s="502"/>
      <c r="DLV44" s="502"/>
      <c r="DLW44" s="502"/>
      <c r="DLX44" s="502"/>
      <c r="DLY44" s="502"/>
      <c r="DLZ44" s="502"/>
      <c r="DMA44" s="502"/>
      <c r="DMB44" s="502"/>
      <c r="DMC44" s="502"/>
      <c r="DMD44" s="502"/>
      <c r="DME44" s="502"/>
      <c r="DMF44" s="502"/>
      <c r="DMG44" s="502"/>
      <c r="DMH44" s="502"/>
      <c r="DMI44" s="502"/>
      <c r="DMJ44" s="502"/>
      <c r="DMK44" s="502"/>
      <c r="DML44" s="502"/>
      <c r="DMM44" s="502"/>
      <c r="DMN44" s="502"/>
      <c r="DMO44" s="502"/>
      <c r="DMP44" s="502"/>
      <c r="DMQ44" s="502"/>
      <c r="DMR44" s="502"/>
      <c r="DMS44" s="502"/>
      <c r="DMT44" s="502"/>
      <c r="DMU44" s="502"/>
      <c r="DMV44" s="502"/>
      <c r="DMW44" s="502"/>
      <c r="DMX44" s="502"/>
      <c r="DMY44" s="502"/>
      <c r="DMZ44" s="502"/>
      <c r="DNA44" s="502"/>
      <c r="DNB44" s="502"/>
      <c r="DNC44" s="502"/>
      <c r="DND44" s="502"/>
      <c r="DNE44" s="502"/>
      <c r="DNF44" s="502"/>
      <c r="DNG44" s="502"/>
      <c r="DNH44" s="502"/>
      <c r="DNI44" s="502"/>
      <c r="DNJ44" s="502"/>
      <c r="DNK44" s="502"/>
      <c r="DNL44" s="502"/>
      <c r="DNM44" s="502"/>
      <c r="DNN44" s="502"/>
      <c r="DNO44" s="502"/>
      <c r="DNP44" s="502"/>
      <c r="DNQ44" s="502"/>
      <c r="DNR44" s="502"/>
      <c r="DNS44" s="502"/>
      <c r="DNT44" s="502"/>
      <c r="DNU44" s="502"/>
      <c r="DNV44" s="502"/>
      <c r="DNW44" s="502"/>
      <c r="DNX44" s="502"/>
      <c r="DNY44" s="502"/>
      <c r="DNZ44" s="502"/>
      <c r="DOA44" s="502"/>
      <c r="DOB44" s="502"/>
      <c r="DOC44" s="502"/>
      <c r="DOD44" s="502"/>
      <c r="DOE44" s="502"/>
      <c r="DOF44" s="502"/>
      <c r="DOG44" s="502"/>
      <c r="DOH44" s="502"/>
      <c r="DOI44" s="502"/>
      <c r="DOJ44" s="502"/>
      <c r="DOK44" s="502"/>
      <c r="DOL44" s="502"/>
      <c r="DOM44" s="502"/>
      <c r="DON44" s="502"/>
      <c r="DOO44" s="502"/>
      <c r="DOP44" s="502"/>
      <c r="DOQ44" s="502"/>
      <c r="DOR44" s="502"/>
      <c r="DOS44" s="502"/>
      <c r="DOT44" s="502"/>
      <c r="DOU44" s="502"/>
      <c r="DOV44" s="502"/>
      <c r="DOW44" s="502"/>
      <c r="DOX44" s="502"/>
      <c r="DOY44" s="502"/>
      <c r="DOZ44" s="502"/>
      <c r="DPA44" s="502"/>
      <c r="DPB44" s="502"/>
      <c r="DPC44" s="502"/>
      <c r="DPD44" s="502"/>
      <c r="DPE44" s="502"/>
      <c r="DPF44" s="502"/>
      <c r="DPG44" s="502"/>
      <c r="DPH44" s="502"/>
      <c r="DPI44" s="502"/>
      <c r="DPJ44" s="502"/>
      <c r="DPK44" s="502"/>
      <c r="DPL44" s="502"/>
      <c r="DPM44" s="502"/>
      <c r="DPN44" s="502"/>
      <c r="DPO44" s="502"/>
      <c r="DPP44" s="502"/>
      <c r="DPQ44" s="502"/>
      <c r="DPR44" s="502"/>
      <c r="DPS44" s="502"/>
      <c r="DPT44" s="502"/>
      <c r="DPU44" s="502"/>
      <c r="DPV44" s="502"/>
      <c r="DPW44" s="502"/>
      <c r="DPX44" s="502"/>
      <c r="DPY44" s="502"/>
      <c r="DPZ44" s="502"/>
      <c r="DQA44" s="502"/>
      <c r="DQB44" s="502"/>
      <c r="DQC44" s="502"/>
      <c r="DQD44" s="502"/>
      <c r="DQE44" s="502"/>
      <c r="DQF44" s="502"/>
      <c r="DQG44" s="502"/>
      <c r="DQH44" s="502"/>
      <c r="DQI44" s="502"/>
      <c r="DQJ44" s="502"/>
      <c r="DQK44" s="502"/>
      <c r="DQL44" s="502"/>
      <c r="DQM44" s="502"/>
      <c r="DQN44" s="502"/>
      <c r="DQO44" s="502"/>
      <c r="DQP44" s="502"/>
      <c r="DQQ44" s="502"/>
      <c r="DQR44" s="502"/>
      <c r="DQS44" s="502"/>
      <c r="DQT44" s="502"/>
      <c r="DQU44" s="502"/>
      <c r="DQV44" s="502"/>
      <c r="DQW44" s="502"/>
      <c r="DQX44" s="502"/>
      <c r="DQY44" s="502"/>
      <c r="DQZ44" s="502"/>
      <c r="DRA44" s="502"/>
      <c r="DRB44" s="502"/>
      <c r="DRC44" s="502"/>
      <c r="DRD44" s="502"/>
      <c r="DRE44" s="502"/>
      <c r="DRF44" s="502"/>
      <c r="DRG44" s="502"/>
      <c r="DRH44" s="502"/>
      <c r="DRI44" s="502"/>
      <c r="DRJ44" s="502"/>
      <c r="DRK44" s="502"/>
      <c r="DRL44" s="502"/>
      <c r="DRM44" s="502"/>
      <c r="DRN44" s="502"/>
      <c r="DRO44" s="502"/>
      <c r="DRP44" s="502"/>
      <c r="DRQ44" s="502"/>
      <c r="DRR44" s="502"/>
      <c r="DRS44" s="502"/>
      <c r="DRT44" s="502"/>
      <c r="DRU44" s="502"/>
      <c r="DRV44" s="502"/>
      <c r="DRW44" s="502"/>
      <c r="DRX44" s="502"/>
      <c r="DRY44" s="502"/>
      <c r="DRZ44" s="502"/>
      <c r="DSA44" s="502"/>
      <c r="DSB44" s="502"/>
      <c r="DSC44" s="502"/>
      <c r="DSD44" s="502"/>
      <c r="DSE44" s="502"/>
      <c r="DSF44" s="502"/>
      <c r="DSG44" s="502"/>
      <c r="DSH44" s="502"/>
      <c r="DSI44" s="502"/>
      <c r="DSJ44" s="502"/>
      <c r="DSK44" s="502"/>
      <c r="DSL44" s="502"/>
      <c r="DSM44" s="502"/>
      <c r="DSN44" s="502"/>
      <c r="DSO44" s="502"/>
      <c r="DSP44" s="502"/>
      <c r="DSQ44" s="502"/>
      <c r="DSR44" s="502"/>
      <c r="DSS44" s="502"/>
      <c r="DST44" s="502"/>
      <c r="DSU44" s="502"/>
      <c r="DSV44" s="502"/>
      <c r="DSW44" s="502"/>
      <c r="DSX44" s="502"/>
      <c r="DSY44" s="502"/>
      <c r="DSZ44" s="502"/>
      <c r="DTA44" s="502"/>
      <c r="DTB44" s="502"/>
      <c r="DTC44" s="502"/>
      <c r="DTD44" s="502"/>
      <c r="DTE44" s="502"/>
      <c r="DTF44" s="502"/>
      <c r="DTG44" s="502"/>
      <c r="DTH44" s="502"/>
      <c r="DTI44" s="502"/>
      <c r="DTJ44" s="502"/>
      <c r="DTK44" s="502"/>
      <c r="DTL44" s="502"/>
      <c r="DTM44" s="502"/>
      <c r="DTN44" s="502"/>
      <c r="DTO44" s="502"/>
      <c r="DTP44" s="502"/>
      <c r="DTQ44" s="502"/>
      <c r="DTR44" s="502"/>
      <c r="DTS44" s="502"/>
      <c r="DTT44" s="502"/>
      <c r="DTU44" s="502"/>
      <c r="DTV44" s="502"/>
      <c r="DTW44" s="502"/>
      <c r="DTX44" s="502"/>
      <c r="DTY44" s="502"/>
      <c r="DTZ44" s="502"/>
      <c r="DUA44" s="502"/>
      <c r="DUB44" s="502"/>
      <c r="DUC44" s="502"/>
      <c r="DUD44" s="502"/>
      <c r="DUE44" s="502"/>
      <c r="DUF44" s="502"/>
      <c r="DUG44" s="502"/>
      <c r="DUH44" s="502"/>
      <c r="DUI44" s="502"/>
      <c r="DUJ44" s="502"/>
      <c r="DUK44" s="502"/>
      <c r="DUL44" s="502"/>
      <c r="DUM44" s="502"/>
      <c r="DUN44" s="502"/>
      <c r="DUO44" s="502"/>
      <c r="DUP44" s="502"/>
      <c r="DUQ44" s="502"/>
      <c r="DUR44" s="502"/>
      <c r="DUS44" s="502"/>
      <c r="DUT44" s="502"/>
      <c r="DUU44" s="502"/>
      <c r="DUV44" s="502"/>
      <c r="DUW44" s="502"/>
      <c r="DUX44" s="502"/>
      <c r="DUY44" s="502"/>
      <c r="DUZ44" s="502"/>
      <c r="DVA44" s="502"/>
      <c r="DVB44" s="502"/>
      <c r="DVC44" s="502"/>
      <c r="DVD44" s="502"/>
      <c r="DVE44" s="502"/>
      <c r="DVF44" s="502"/>
      <c r="DVG44" s="502"/>
      <c r="DVH44" s="502"/>
      <c r="DVI44" s="502"/>
      <c r="DVJ44" s="502"/>
      <c r="DVK44" s="502"/>
      <c r="DVL44" s="502"/>
      <c r="DVM44" s="502"/>
      <c r="DVN44" s="502"/>
      <c r="DVO44" s="502"/>
      <c r="DVP44" s="502"/>
      <c r="DVQ44" s="502"/>
      <c r="DVR44" s="502"/>
      <c r="DVS44" s="502"/>
      <c r="DVT44" s="502"/>
      <c r="DVU44" s="502"/>
      <c r="DVV44" s="502"/>
      <c r="DVW44" s="502"/>
      <c r="DVX44" s="502"/>
      <c r="DVY44" s="502"/>
      <c r="DVZ44" s="502"/>
      <c r="DWA44" s="502"/>
      <c r="DWB44" s="502"/>
      <c r="DWC44" s="502"/>
      <c r="DWD44" s="502"/>
      <c r="DWE44" s="502"/>
      <c r="DWF44" s="502"/>
      <c r="DWG44" s="502"/>
      <c r="DWH44" s="502"/>
      <c r="DWI44" s="502"/>
      <c r="DWJ44" s="502"/>
      <c r="DWK44" s="502"/>
      <c r="DWL44" s="502"/>
      <c r="DWM44" s="502"/>
      <c r="DWN44" s="502"/>
      <c r="DWO44" s="502"/>
      <c r="DWP44" s="502"/>
      <c r="DWQ44" s="502"/>
      <c r="DWR44" s="502"/>
      <c r="DWS44" s="502"/>
      <c r="DWT44" s="502"/>
      <c r="DWU44" s="502"/>
      <c r="DWV44" s="502"/>
      <c r="DWW44" s="502"/>
      <c r="DWX44" s="502"/>
      <c r="DWY44" s="502"/>
      <c r="DWZ44" s="502"/>
      <c r="DXA44" s="502"/>
      <c r="DXB44" s="502"/>
      <c r="DXC44" s="502"/>
      <c r="DXD44" s="502"/>
      <c r="DXE44" s="502"/>
      <c r="DXF44" s="502"/>
      <c r="DXG44" s="502"/>
      <c r="DXH44" s="502"/>
      <c r="DXI44" s="502"/>
      <c r="DXJ44" s="502"/>
      <c r="DXK44" s="502"/>
      <c r="DXL44" s="502"/>
      <c r="DXM44" s="502"/>
      <c r="DXN44" s="502"/>
      <c r="DXO44" s="502"/>
      <c r="DXP44" s="502"/>
      <c r="DXQ44" s="502"/>
      <c r="DXR44" s="502"/>
      <c r="DXS44" s="502"/>
      <c r="DXT44" s="502"/>
      <c r="DXU44" s="502"/>
      <c r="DXV44" s="502"/>
      <c r="DXW44" s="502"/>
      <c r="DXX44" s="502"/>
      <c r="DXY44" s="502"/>
      <c r="DXZ44" s="502"/>
      <c r="DYA44" s="502"/>
      <c r="DYB44" s="502"/>
      <c r="DYC44" s="502"/>
      <c r="DYD44" s="502"/>
      <c r="DYE44" s="502"/>
      <c r="DYF44" s="502"/>
      <c r="DYG44" s="502"/>
      <c r="DYH44" s="502"/>
      <c r="DYI44" s="502"/>
      <c r="DYJ44" s="502"/>
      <c r="DYK44" s="502"/>
      <c r="DYL44" s="502"/>
      <c r="DYM44" s="502"/>
      <c r="DYN44" s="502"/>
      <c r="DYO44" s="502"/>
      <c r="DYP44" s="502"/>
      <c r="DYQ44" s="502"/>
      <c r="DYR44" s="502"/>
      <c r="DYS44" s="502"/>
      <c r="DYT44" s="502"/>
      <c r="DYU44" s="502"/>
      <c r="DYV44" s="502"/>
      <c r="DYW44" s="502"/>
      <c r="DYX44" s="502"/>
      <c r="DYY44" s="502"/>
      <c r="DYZ44" s="502"/>
      <c r="DZA44" s="502"/>
      <c r="DZB44" s="502"/>
      <c r="DZC44" s="502"/>
      <c r="DZD44" s="502"/>
      <c r="DZE44" s="502"/>
      <c r="DZF44" s="502"/>
      <c r="DZG44" s="502"/>
      <c r="DZH44" s="502"/>
      <c r="DZI44" s="502"/>
      <c r="DZJ44" s="502"/>
      <c r="DZK44" s="502"/>
      <c r="DZL44" s="502"/>
      <c r="DZM44" s="502"/>
      <c r="DZN44" s="502"/>
      <c r="DZO44" s="502"/>
      <c r="DZP44" s="502"/>
      <c r="DZQ44" s="502"/>
      <c r="DZR44" s="502"/>
      <c r="DZS44" s="502"/>
      <c r="DZT44" s="502"/>
      <c r="DZU44" s="502"/>
      <c r="DZV44" s="502"/>
      <c r="DZW44" s="502"/>
      <c r="DZX44" s="502"/>
      <c r="DZY44" s="502"/>
      <c r="DZZ44" s="502"/>
      <c r="EAA44" s="502"/>
      <c r="EAB44" s="502"/>
      <c r="EAC44" s="502"/>
      <c r="EAD44" s="502"/>
      <c r="EAE44" s="502"/>
      <c r="EAF44" s="502"/>
      <c r="EAG44" s="502"/>
      <c r="EAH44" s="502"/>
      <c r="EAI44" s="502"/>
      <c r="EAJ44" s="502"/>
      <c r="EAK44" s="502"/>
      <c r="EAL44" s="502"/>
      <c r="EAM44" s="502"/>
      <c r="EAN44" s="502"/>
      <c r="EAO44" s="502"/>
      <c r="EAP44" s="502"/>
      <c r="EAQ44" s="502"/>
      <c r="EAR44" s="502"/>
      <c r="EAS44" s="502"/>
      <c r="EAT44" s="502"/>
      <c r="EAU44" s="502"/>
      <c r="EAV44" s="502"/>
      <c r="EAW44" s="502"/>
      <c r="EAX44" s="502"/>
      <c r="EAY44" s="502"/>
      <c r="EAZ44" s="502"/>
      <c r="EBA44" s="502"/>
      <c r="EBB44" s="502"/>
      <c r="EBC44" s="502"/>
      <c r="EBD44" s="502"/>
      <c r="EBE44" s="502"/>
      <c r="EBF44" s="502"/>
      <c r="EBG44" s="502"/>
      <c r="EBH44" s="502"/>
      <c r="EBI44" s="502"/>
      <c r="EBJ44" s="502"/>
      <c r="EBK44" s="502"/>
      <c r="EBL44" s="502"/>
      <c r="EBM44" s="502"/>
      <c r="EBN44" s="502"/>
      <c r="EBO44" s="502"/>
      <c r="EBP44" s="502"/>
      <c r="EBQ44" s="502"/>
      <c r="EBR44" s="502"/>
      <c r="EBS44" s="502"/>
      <c r="EBT44" s="502"/>
      <c r="EBU44" s="502"/>
      <c r="EBV44" s="502"/>
      <c r="EBW44" s="502"/>
      <c r="EBX44" s="502"/>
      <c r="EBY44" s="502"/>
      <c r="EBZ44" s="502"/>
      <c r="ECA44" s="502"/>
      <c r="ECB44" s="502"/>
      <c r="ECC44" s="502"/>
      <c r="ECD44" s="502"/>
      <c r="ECE44" s="502"/>
      <c r="ECF44" s="502"/>
      <c r="ECG44" s="502"/>
      <c r="ECH44" s="502"/>
      <c r="ECI44" s="502"/>
      <c r="ECJ44" s="502"/>
      <c r="ECK44" s="502"/>
      <c r="ECL44" s="502"/>
      <c r="ECM44" s="502"/>
      <c r="ECN44" s="502"/>
      <c r="ECO44" s="502"/>
      <c r="ECP44" s="502"/>
      <c r="ECQ44" s="502"/>
      <c r="ECR44" s="502"/>
      <c r="ECS44" s="502"/>
      <c r="ECT44" s="502"/>
      <c r="ECU44" s="502"/>
      <c r="ECV44" s="502"/>
      <c r="ECW44" s="502"/>
      <c r="ECX44" s="502"/>
      <c r="ECY44" s="502"/>
      <c r="ECZ44" s="502"/>
      <c r="EDA44" s="502"/>
      <c r="EDB44" s="502"/>
      <c r="EDC44" s="502"/>
      <c r="EDD44" s="502"/>
      <c r="EDE44" s="502"/>
      <c r="EDF44" s="502"/>
      <c r="EDG44" s="502"/>
      <c r="EDH44" s="502"/>
      <c r="EDI44" s="502"/>
      <c r="EDJ44" s="502"/>
      <c r="EDK44" s="502"/>
      <c r="EDL44" s="502"/>
      <c r="EDM44" s="502"/>
      <c r="EDN44" s="502"/>
      <c r="EDO44" s="502"/>
      <c r="EDP44" s="502"/>
      <c r="EDQ44" s="502"/>
      <c r="EDR44" s="502"/>
      <c r="EDS44" s="502"/>
      <c r="EDT44" s="502"/>
      <c r="EDU44" s="502"/>
      <c r="EDV44" s="502"/>
      <c r="EDW44" s="502"/>
      <c r="EDX44" s="502"/>
      <c r="EDY44" s="502"/>
      <c r="EDZ44" s="502"/>
      <c r="EEA44" s="502"/>
      <c r="EEB44" s="502"/>
      <c r="EEC44" s="502"/>
      <c r="EED44" s="502"/>
      <c r="EEE44" s="502"/>
      <c r="EEF44" s="502"/>
      <c r="EEG44" s="502"/>
      <c r="EEH44" s="502"/>
      <c r="EEI44" s="502"/>
      <c r="EEJ44" s="502"/>
      <c r="EEK44" s="502"/>
      <c r="EEL44" s="502"/>
      <c r="EEM44" s="502"/>
      <c r="EEN44" s="502"/>
      <c r="EEO44" s="502"/>
      <c r="EEP44" s="502"/>
      <c r="EEQ44" s="502"/>
      <c r="EER44" s="502"/>
      <c r="EES44" s="502"/>
      <c r="EET44" s="502"/>
      <c r="EEU44" s="502"/>
      <c r="EEV44" s="502"/>
      <c r="EEW44" s="502"/>
      <c r="EEX44" s="502"/>
      <c r="EEY44" s="502"/>
      <c r="EEZ44" s="502"/>
      <c r="EFA44" s="502"/>
      <c r="EFB44" s="502"/>
      <c r="EFC44" s="502"/>
      <c r="EFD44" s="502"/>
      <c r="EFE44" s="502"/>
      <c r="EFF44" s="502"/>
      <c r="EFG44" s="502"/>
      <c r="EFH44" s="502"/>
      <c r="EFI44" s="502"/>
      <c r="EFJ44" s="502"/>
      <c r="EFK44" s="502"/>
      <c r="EFL44" s="502"/>
      <c r="EFM44" s="502"/>
      <c r="EFN44" s="502"/>
      <c r="EFO44" s="502"/>
      <c r="EFP44" s="502"/>
      <c r="EFQ44" s="502"/>
      <c r="EFR44" s="502"/>
      <c r="EFS44" s="502"/>
      <c r="EFT44" s="502"/>
      <c r="EFU44" s="502"/>
      <c r="EFV44" s="502"/>
      <c r="EFW44" s="502"/>
      <c r="EFX44" s="502"/>
      <c r="EFY44" s="502"/>
      <c r="EFZ44" s="502"/>
      <c r="EGA44" s="502"/>
      <c r="EGB44" s="502"/>
      <c r="EGC44" s="502"/>
      <c r="EGD44" s="502"/>
      <c r="EGE44" s="502"/>
      <c r="EGF44" s="502"/>
      <c r="EGG44" s="502"/>
      <c r="EGH44" s="502"/>
      <c r="EGI44" s="502"/>
      <c r="EGJ44" s="502"/>
      <c r="EGK44" s="502"/>
      <c r="EGL44" s="502"/>
      <c r="EGM44" s="502"/>
      <c r="EGN44" s="502"/>
      <c r="EGO44" s="502"/>
      <c r="EGP44" s="502"/>
      <c r="EGQ44" s="502"/>
      <c r="EGR44" s="502"/>
      <c r="EGS44" s="502"/>
      <c r="EGT44" s="502"/>
      <c r="EGU44" s="502"/>
      <c r="EGV44" s="502"/>
      <c r="EGW44" s="502"/>
      <c r="EGX44" s="502"/>
      <c r="EGY44" s="502"/>
      <c r="EGZ44" s="502"/>
      <c r="EHA44" s="502"/>
      <c r="EHB44" s="502"/>
      <c r="EHC44" s="502"/>
      <c r="EHD44" s="502"/>
      <c r="EHE44" s="502"/>
      <c r="EHF44" s="502"/>
      <c r="EHG44" s="502"/>
      <c r="EHH44" s="502"/>
      <c r="EHI44" s="502"/>
      <c r="EHJ44" s="502"/>
      <c r="EHK44" s="502"/>
      <c r="EHL44" s="502"/>
      <c r="EHM44" s="502"/>
      <c r="EHN44" s="502"/>
      <c r="EHO44" s="502"/>
      <c r="EHP44" s="502"/>
      <c r="EHQ44" s="502"/>
      <c r="EHR44" s="502"/>
      <c r="EHS44" s="502"/>
      <c r="EHT44" s="502"/>
      <c r="EHU44" s="502"/>
      <c r="EHV44" s="502"/>
      <c r="EHW44" s="502"/>
      <c r="EHX44" s="502"/>
      <c r="EHY44" s="502"/>
      <c r="EHZ44" s="502"/>
      <c r="EIA44" s="502"/>
      <c r="EIB44" s="502"/>
      <c r="EIC44" s="502"/>
      <c r="EID44" s="502"/>
      <c r="EIE44" s="502"/>
      <c r="EIF44" s="502"/>
      <c r="EIG44" s="502"/>
      <c r="EIH44" s="502"/>
      <c r="EII44" s="502"/>
      <c r="EIJ44" s="502"/>
      <c r="EIK44" s="502"/>
      <c r="EIL44" s="502"/>
      <c r="EIM44" s="502"/>
      <c r="EIN44" s="502"/>
      <c r="EIO44" s="502"/>
      <c r="EIP44" s="502"/>
      <c r="EIQ44" s="502"/>
      <c r="EIR44" s="502"/>
      <c r="EIS44" s="502"/>
      <c r="EIT44" s="502"/>
      <c r="EIU44" s="502"/>
      <c r="EIV44" s="502"/>
      <c r="EIW44" s="502"/>
      <c r="EIX44" s="502"/>
      <c r="EIY44" s="502"/>
      <c r="EIZ44" s="502"/>
      <c r="EJA44" s="502"/>
      <c r="EJB44" s="502"/>
      <c r="EJC44" s="502"/>
      <c r="EJD44" s="502"/>
      <c r="EJE44" s="502"/>
      <c r="EJF44" s="502"/>
      <c r="EJG44" s="502"/>
      <c r="EJH44" s="502"/>
      <c r="EJI44" s="502"/>
      <c r="EJJ44" s="502"/>
      <c r="EJK44" s="502"/>
      <c r="EJL44" s="502"/>
      <c r="EJM44" s="502"/>
      <c r="EJN44" s="502"/>
      <c r="EJO44" s="502"/>
      <c r="EJP44" s="502"/>
      <c r="EJQ44" s="502"/>
      <c r="EJR44" s="502"/>
      <c r="EJS44" s="502"/>
      <c r="EJT44" s="502"/>
      <c r="EJU44" s="502"/>
      <c r="EJV44" s="502"/>
      <c r="EJW44" s="502"/>
      <c r="EJX44" s="502"/>
      <c r="EJY44" s="502"/>
      <c r="EJZ44" s="502"/>
      <c r="EKA44" s="502"/>
      <c r="EKB44" s="502"/>
      <c r="EKC44" s="502"/>
      <c r="EKD44" s="502"/>
      <c r="EKE44" s="502"/>
      <c r="EKF44" s="502"/>
      <c r="EKG44" s="502"/>
      <c r="EKH44" s="502"/>
      <c r="EKI44" s="502"/>
      <c r="EKJ44" s="502"/>
      <c r="EKK44" s="502"/>
      <c r="EKL44" s="502"/>
      <c r="EKM44" s="502"/>
      <c r="EKN44" s="502"/>
      <c r="EKO44" s="502"/>
      <c r="EKP44" s="502"/>
      <c r="EKQ44" s="502"/>
      <c r="EKR44" s="502"/>
      <c r="EKS44" s="502"/>
      <c r="EKT44" s="502"/>
      <c r="EKU44" s="502"/>
      <c r="EKV44" s="502"/>
      <c r="EKW44" s="502"/>
      <c r="EKX44" s="502"/>
      <c r="EKY44" s="502"/>
      <c r="EKZ44" s="502"/>
      <c r="ELA44" s="502"/>
      <c r="ELB44" s="502"/>
      <c r="ELC44" s="502"/>
      <c r="ELD44" s="502"/>
      <c r="ELE44" s="502"/>
      <c r="ELF44" s="502"/>
      <c r="ELG44" s="502"/>
      <c r="ELH44" s="502"/>
      <c r="ELI44" s="502"/>
      <c r="ELJ44" s="502"/>
      <c r="ELK44" s="502"/>
      <c r="ELL44" s="502"/>
      <c r="ELM44" s="502"/>
      <c r="ELN44" s="502"/>
      <c r="ELO44" s="502"/>
      <c r="ELP44" s="502"/>
      <c r="ELQ44" s="502"/>
      <c r="ELR44" s="502"/>
      <c r="ELS44" s="502"/>
      <c r="ELT44" s="502"/>
      <c r="ELU44" s="502"/>
      <c r="ELV44" s="502"/>
      <c r="ELW44" s="502"/>
      <c r="ELX44" s="502"/>
      <c r="ELY44" s="502"/>
      <c r="ELZ44" s="502"/>
      <c r="EMA44" s="502"/>
      <c r="EMB44" s="502"/>
      <c r="EMC44" s="502"/>
      <c r="EMD44" s="502"/>
      <c r="EME44" s="502"/>
      <c r="EMF44" s="502"/>
      <c r="EMG44" s="502"/>
      <c r="EMH44" s="502"/>
      <c r="EMI44" s="502"/>
      <c r="EMJ44" s="502"/>
      <c r="EMK44" s="502"/>
      <c r="EML44" s="502"/>
      <c r="EMM44" s="502"/>
      <c r="EMN44" s="502"/>
      <c r="EMO44" s="502"/>
      <c r="EMP44" s="502"/>
      <c r="EMQ44" s="502"/>
      <c r="EMR44" s="502"/>
      <c r="EMS44" s="502"/>
      <c r="EMT44" s="502"/>
      <c r="EMU44" s="502"/>
      <c r="EMV44" s="502"/>
      <c r="EMW44" s="502"/>
      <c r="EMX44" s="502"/>
      <c r="EMY44" s="502"/>
      <c r="EMZ44" s="502"/>
      <c r="ENA44" s="502"/>
      <c r="ENB44" s="502"/>
      <c r="ENC44" s="502"/>
      <c r="END44" s="502"/>
      <c r="ENE44" s="502"/>
      <c r="ENF44" s="502"/>
      <c r="ENG44" s="502"/>
      <c r="ENH44" s="502"/>
      <c r="ENI44" s="502"/>
      <c r="ENJ44" s="502"/>
      <c r="ENK44" s="502"/>
      <c r="ENL44" s="502"/>
      <c r="ENM44" s="502"/>
      <c r="ENN44" s="502"/>
      <c r="ENO44" s="502"/>
      <c r="ENP44" s="502"/>
      <c r="ENQ44" s="502"/>
      <c r="ENR44" s="502"/>
      <c r="ENS44" s="502"/>
      <c r="ENT44" s="502"/>
      <c r="ENU44" s="502"/>
      <c r="ENV44" s="502"/>
      <c r="ENW44" s="502"/>
      <c r="ENX44" s="502"/>
      <c r="ENY44" s="502"/>
      <c r="ENZ44" s="502"/>
      <c r="EOA44" s="502"/>
      <c r="EOB44" s="502"/>
      <c r="EOC44" s="502"/>
      <c r="EOD44" s="502"/>
      <c r="EOE44" s="502"/>
      <c r="EOF44" s="502"/>
      <c r="EOG44" s="502"/>
      <c r="EOH44" s="502"/>
      <c r="EOI44" s="502"/>
      <c r="EOJ44" s="502"/>
      <c r="EOK44" s="502"/>
      <c r="EOL44" s="502"/>
      <c r="EOM44" s="502"/>
      <c r="EON44" s="502"/>
      <c r="EOO44" s="502"/>
      <c r="EOP44" s="502"/>
      <c r="EOQ44" s="502"/>
      <c r="EOR44" s="502"/>
      <c r="EOS44" s="502"/>
      <c r="EOT44" s="502"/>
      <c r="EOU44" s="502"/>
      <c r="EOV44" s="502"/>
      <c r="EOW44" s="502"/>
      <c r="EOX44" s="502"/>
      <c r="EOY44" s="502"/>
      <c r="EOZ44" s="502"/>
      <c r="EPA44" s="502"/>
      <c r="EPB44" s="502"/>
      <c r="EPC44" s="502"/>
      <c r="EPD44" s="502"/>
      <c r="EPE44" s="502"/>
      <c r="EPF44" s="502"/>
      <c r="EPG44" s="502"/>
      <c r="EPH44" s="502"/>
      <c r="EPI44" s="502"/>
      <c r="EPJ44" s="502"/>
      <c r="EPK44" s="502"/>
      <c r="EPL44" s="502"/>
      <c r="EPM44" s="502"/>
      <c r="EPN44" s="502"/>
      <c r="EPO44" s="502"/>
      <c r="EPP44" s="502"/>
      <c r="EPQ44" s="502"/>
      <c r="EPR44" s="502"/>
      <c r="EPS44" s="502"/>
      <c r="EPT44" s="502"/>
      <c r="EPU44" s="502"/>
      <c r="EPV44" s="502"/>
      <c r="EPW44" s="502"/>
      <c r="EPX44" s="502"/>
      <c r="EPY44" s="502"/>
      <c r="EPZ44" s="502"/>
      <c r="EQA44" s="502"/>
      <c r="EQB44" s="502"/>
      <c r="EQC44" s="502"/>
      <c r="EQD44" s="502"/>
      <c r="EQE44" s="502"/>
      <c r="EQF44" s="502"/>
      <c r="EQG44" s="502"/>
      <c r="EQH44" s="502"/>
      <c r="EQI44" s="502"/>
      <c r="EQJ44" s="502"/>
      <c r="EQK44" s="502"/>
      <c r="EQL44" s="502"/>
      <c r="EQM44" s="502"/>
      <c r="EQN44" s="502"/>
      <c r="EQO44" s="502"/>
      <c r="EQP44" s="502"/>
      <c r="EQQ44" s="502"/>
      <c r="EQR44" s="502"/>
      <c r="EQS44" s="502"/>
      <c r="EQT44" s="502"/>
      <c r="EQU44" s="502"/>
      <c r="EQV44" s="502"/>
      <c r="EQW44" s="502"/>
      <c r="EQX44" s="502"/>
      <c r="EQY44" s="502"/>
      <c r="EQZ44" s="502"/>
      <c r="ERA44" s="502"/>
      <c r="ERB44" s="502"/>
      <c r="ERC44" s="502"/>
      <c r="ERD44" s="502"/>
      <c r="ERE44" s="502"/>
      <c r="ERF44" s="502"/>
      <c r="ERG44" s="502"/>
      <c r="ERH44" s="502"/>
      <c r="ERI44" s="502"/>
      <c r="ERJ44" s="502"/>
      <c r="ERK44" s="502"/>
      <c r="ERL44" s="502"/>
      <c r="ERM44" s="502"/>
      <c r="ERN44" s="502"/>
      <c r="ERO44" s="502"/>
      <c r="ERP44" s="502"/>
      <c r="ERQ44" s="502"/>
      <c r="ERR44" s="502"/>
      <c r="ERS44" s="502"/>
      <c r="ERT44" s="502"/>
      <c r="ERU44" s="502"/>
      <c r="ERV44" s="502"/>
      <c r="ERW44" s="502"/>
      <c r="ERX44" s="502"/>
      <c r="ERY44" s="502"/>
      <c r="ERZ44" s="502"/>
      <c r="ESA44" s="502"/>
      <c r="ESB44" s="502"/>
      <c r="ESC44" s="502"/>
      <c r="ESD44" s="502"/>
      <c r="ESE44" s="502"/>
      <c r="ESF44" s="502"/>
      <c r="ESG44" s="502"/>
      <c r="ESH44" s="502"/>
      <c r="ESI44" s="502"/>
      <c r="ESJ44" s="502"/>
      <c r="ESK44" s="502"/>
      <c r="ESL44" s="502"/>
      <c r="ESM44" s="502"/>
      <c r="ESN44" s="502"/>
      <c r="ESO44" s="502"/>
      <c r="ESP44" s="502"/>
      <c r="ESQ44" s="502"/>
      <c r="ESR44" s="502"/>
      <c r="ESS44" s="502"/>
      <c r="EST44" s="502"/>
      <c r="ESU44" s="502"/>
      <c r="ESV44" s="502"/>
      <c r="ESW44" s="502"/>
      <c r="ESX44" s="502"/>
      <c r="ESY44" s="502"/>
      <c r="ESZ44" s="502"/>
      <c r="ETA44" s="502"/>
      <c r="ETB44" s="502"/>
      <c r="ETC44" s="502"/>
      <c r="ETD44" s="502"/>
      <c r="ETE44" s="502"/>
      <c r="ETF44" s="502"/>
      <c r="ETG44" s="502"/>
      <c r="ETH44" s="502"/>
      <c r="ETI44" s="502"/>
      <c r="ETJ44" s="502"/>
      <c r="ETK44" s="502"/>
      <c r="ETL44" s="502"/>
      <c r="ETM44" s="502"/>
      <c r="ETN44" s="502"/>
      <c r="ETO44" s="502"/>
      <c r="ETP44" s="502"/>
      <c r="ETQ44" s="502"/>
      <c r="ETR44" s="502"/>
      <c r="ETS44" s="502"/>
      <c r="ETT44" s="502"/>
      <c r="ETU44" s="502"/>
      <c r="ETV44" s="502"/>
      <c r="ETW44" s="502"/>
      <c r="ETX44" s="502"/>
      <c r="ETY44" s="502"/>
      <c r="ETZ44" s="502"/>
      <c r="EUA44" s="502"/>
      <c r="EUB44" s="502"/>
      <c r="EUC44" s="502"/>
      <c r="EUD44" s="502"/>
      <c r="EUE44" s="502"/>
      <c r="EUF44" s="502"/>
      <c r="EUG44" s="502"/>
      <c r="EUH44" s="502"/>
      <c r="EUI44" s="502"/>
      <c r="EUJ44" s="502"/>
      <c r="EUK44" s="502"/>
      <c r="EUL44" s="502"/>
      <c r="EUM44" s="502"/>
      <c r="EUN44" s="502"/>
      <c r="EUO44" s="502"/>
      <c r="EUP44" s="502"/>
      <c r="EUQ44" s="502"/>
      <c r="EUR44" s="502"/>
      <c r="EUS44" s="502"/>
      <c r="EUT44" s="502"/>
      <c r="EUU44" s="502"/>
      <c r="EUV44" s="502"/>
      <c r="EUW44" s="502"/>
      <c r="EUX44" s="502"/>
      <c r="EUY44" s="502"/>
      <c r="EUZ44" s="502"/>
      <c r="EVA44" s="502"/>
      <c r="EVB44" s="502"/>
      <c r="EVC44" s="502"/>
      <c r="EVD44" s="502"/>
      <c r="EVE44" s="502"/>
      <c r="EVF44" s="502"/>
      <c r="EVG44" s="502"/>
      <c r="EVH44" s="502"/>
      <c r="EVI44" s="502"/>
      <c r="EVJ44" s="502"/>
      <c r="EVK44" s="502"/>
      <c r="EVL44" s="502"/>
      <c r="EVM44" s="502"/>
      <c r="EVN44" s="502"/>
      <c r="EVO44" s="502"/>
      <c r="EVP44" s="502"/>
      <c r="EVQ44" s="502"/>
      <c r="EVR44" s="502"/>
      <c r="EVS44" s="502"/>
      <c r="EVT44" s="502"/>
      <c r="EVU44" s="502"/>
      <c r="EVV44" s="502"/>
      <c r="EVW44" s="502"/>
      <c r="EVX44" s="502"/>
      <c r="EVY44" s="502"/>
      <c r="EVZ44" s="502"/>
      <c r="EWA44" s="502"/>
      <c r="EWB44" s="502"/>
      <c r="EWC44" s="502"/>
      <c r="EWD44" s="502"/>
      <c r="EWE44" s="502"/>
      <c r="EWF44" s="502"/>
      <c r="EWG44" s="502"/>
      <c r="EWH44" s="502"/>
      <c r="EWI44" s="502"/>
      <c r="EWJ44" s="502"/>
      <c r="EWK44" s="502"/>
      <c r="EWL44" s="502"/>
      <c r="EWM44" s="502"/>
      <c r="EWN44" s="502"/>
      <c r="EWO44" s="502"/>
      <c r="EWP44" s="502"/>
      <c r="EWQ44" s="502"/>
      <c r="EWR44" s="502"/>
      <c r="EWS44" s="502"/>
      <c r="EWT44" s="502"/>
      <c r="EWU44" s="502"/>
      <c r="EWV44" s="502"/>
      <c r="EWW44" s="502"/>
      <c r="EWX44" s="502"/>
      <c r="EWY44" s="502"/>
      <c r="EWZ44" s="502"/>
      <c r="EXA44" s="502"/>
      <c r="EXB44" s="502"/>
      <c r="EXC44" s="502"/>
      <c r="EXD44" s="502"/>
      <c r="EXE44" s="502"/>
      <c r="EXF44" s="502"/>
      <c r="EXG44" s="502"/>
      <c r="EXH44" s="502"/>
      <c r="EXI44" s="502"/>
      <c r="EXJ44" s="502"/>
      <c r="EXK44" s="502"/>
      <c r="EXL44" s="502"/>
      <c r="EXM44" s="502"/>
      <c r="EXN44" s="502"/>
      <c r="EXO44" s="502"/>
      <c r="EXP44" s="502"/>
      <c r="EXQ44" s="502"/>
      <c r="EXR44" s="502"/>
      <c r="EXS44" s="502"/>
      <c r="EXT44" s="502"/>
      <c r="EXU44" s="502"/>
      <c r="EXV44" s="502"/>
      <c r="EXW44" s="502"/>
      <c r="EXX44" s="502"/>
      <c r="EXY44" s="502"/>
      <c r="EXZ44" s="502"/>
      <c r="EYA44" s="502"/>
      <c r="EYB44" s="502"/>
      <c r="EYC44" s="502"/>
      <c r="EYD44" s="502"/>
      <c r="EYE44" s="502"/>
      <c r="EYF44" s="502"/>
      <c r="EYG44" s="502"/>
      <c r="EYH44" s="502"/>
      <c r="EYI44" s="502"/>
      <c r="EYJ44" s="502"/>
      <c r="EYK44" s="502"/>
      <c r="EYL44" s="502"/>
      <c r="EYM44" s="502"/>
      <c r="EYN44" s="502"/>
      <c r="EYO44" s="502"/>
      <c r="EYP44" s="502"/>
      <c r="EYQ44" s="502"/>
      <c r="EYR44" s="502"/>
      <c r="EYS44" s="502"/>
      <c r="EYT44" s="502"/>
      <c r="EYU44" s="502"/>
      <c r="EYV44" s="502"/>
      <c r="EYW44" s="502"/>
      <c r="EYX44" s="502"/>
      <c r="EYY44" s="502"/>
      <c r="EYZ44" s="502"/>
      <c r="EZA44" s="502"/>
      <c r="EZB44" s="502"/>
      <c r="EZC44" s="502"/>
      <c r="EZD44" s="502"/>
      <c r="EZE44" s="502"/>
      <c r="EZF44" s="502"/>
      <c r="EZG44" s="502"/>
      <c r="EZH44" s="502"/>
      <c r="EZI44" s="502"/>
      <c r="EZJ44" s="502"/>
      <c r="EZK44" s="502"/>
      <c r="EZL44" s="502"/>
      <c r="EZM44" s="502"/>
      <c r="EZN44" s="502"/>
      <c r="EZO44" s="502"/>
      <c r="EZP44" s="502"/>
      <c r="EZQ44" s="502"/>
      <c r="EZR44" s="502"/>
      <c r="EZS44" s="502"/>
      <c r="EZT44" s="502"/>
      <c r="EZU44" s="502"/>
      <c r="EZV44" s="502"/>
      <c r="EZW44" s="502"/>
      <c r="EZX44" s="502"/>
      <c r="EZY44" s="502"/>
      <c r="EZZ44" s="502"/>
      <c r="FAA44" s="502"/>
      <c r="FAB44" s="502"/>
      <c r="FAC44" s="502"/>
      <c r="FAD44" s="502"/>
      <c r="FAE44" s="502"/>
      <c r="FAF44" s="502"/>
      <c r="FAG44" s="502"/>
      <c r="FAH44" s="502"/>
      <c r="FAI44" s="502"/>
      <c r="FAJ44" s="502"/>
      <c r="FAK44" s="502"/>
      <c r="FAL44" s="502"/>
      <c r="FAM44" s="502"/>
      <c r="FAN44" s="502"/>
      <c r="FAO44" s="502"/>
      <c r="FAP44" s="502"/>
      <c r="FAQ44" s="502"/>
      <c r="FAR44" s="502"/>
      <c r="FAS44" s="502"/>
      <c r="FAT44" s="502"/>
      <c r="FAU44" s="502"/>
      <c r="FAV44" s="502"/>
      <c r="FAW44" s="502"/>
      <c r="FAX44" s="502"/>
      <c r="FAY44" s="502"/>
      <c r="FAZ44" s="502"/>
      <c r="FBA44" s="502"/>
      <c r="FBB44" s="502"/>
      <c r="FBC44" s="502"/>
      <c r="FBD44" s="502"/>
      <c r="FBE44" s="502"/>
      <c r="FBF44" s="502"/>
      <c r="FBG44" s="502"/>
      <c r="FBH44" s="502"/>
      <c r="FBI44" s="502"/>
      <c r="FBJ44" s="502"/>
      <c r="FBK44" s="502"/>
      <c r="FBL44" s="502"/>
      <c r="FBM44" s="502"/>
      <c r="FBN44" s="502"/>
      <c r="FBO44" s="502"/>
      <c r="FBP44" s="502"/>
      <c r="FBQ44" s="502"/>
      <c r="FBR44" s="502"/>
      <c r="FBS44" s="502"/>
      <c r="FBT44" s="502"/>
      <c r="FBU44" s="502"/>
      <c r="FBV44" s="502"/>
      <c r="FBW44" s="502"/>
      <c r="FBX44" s="502"/>
      <c r="FBY44" s="502"/>
      <c r="FBZ44" s="502"/>
      <c r="FCA44" s="502"/>
      <c r="FCB44" s="502"/>
      <c r="FCC44" s="502"/>
      <c r="FCD44" s="502"/>
      <c r="FCE44" s="502"/>
      <c r="FCF44" s="502"/>
      <c r="FCG44" s="502"/>
      <c r="FCH44" s="502"/>
      <c r="FCI44" s="502"/>
      <c r="FCJ44" s="502"/>
      <c r="FCK44" s="502"/>
      <c r="FCL44" s="502"/>
      <c r="FCM44" s="502"/>
      <c r="FCN44" s="502"/>
      <c r="FCO44" s="502"/>
      <c r="FCP44" s="502"/>
      <c r="FCQ44" s="502"/>
      <c r="FCR44" s="502"/>
      <c r="FCS44" s="502"/>
      <c r="FCT44" s="502"/>
      <c r="FCU44" s="502"/>
      <c r="FCV44" s="502"/>
      <c r="FCW44" s="502"/>
      <c r="FCX44" s="502"/>
      <c r="FCY44" s="502"/>
      <c r="FCZ44" s="502"/>
      <c r="FDA44" s="502"/>
      <c r="FDB44" s="502"/>
      <c r="FDC44" s="502"/>
      <c r="FDD44" s="502"/>
      <c r="FDE44" s="502"/>
      <c r="FDF44" s="502"/>
      <c r="FDG44" s="502"/>
      <c r="FDH44" s="502"/>
      <c r="FDI44" s="502"/>
      <c r="FDJ44" s="502"/>
      <c r="FDK44" s="502"/>
      <c r="FDL44" s="502"/>
      <c r="FDM44" s="502"/>
      <c r="FDN44" s="502"/>
      <c r="FDO44" s="502"/>
      <c r="FDP44" s="502"/>
      <c r="FDQ44" s="502"/>
      <c r="FDR44" s="502"/>
      <c r="FDS44" s="502"/>
      <c r="FDT44" s="502"/>
      <c r="FDU44" s="502"/>
      <c r="FDV44" s="502"/>
      <c r="FDW44" s="502"/>
      <c r="FDX44" s="502"/>
      <c r="FDY44" s="502"/>
      <c r="FDZ44" s="502"/>
      <c r="FEA44" s="502"/>
      <c r="FEB44" s="502"/>
      <c r="FEC44" s="502"/>
      <c r="FED44" s="502"/>
      <c r="FEE44" s="502"/>
      <c r="FEF44" s="502"/>
      <c r="FEG44" s="502"/>
      <c r="FEH44" s="502"/>
      <c r="FEI44" s="502"/>
      <c r="FEJ44" s="502"/>
      <c r="FEK44" s="502"/>
      <c r="FEL44" s="502"/>
      <c r="FEM44" s="502"/>
      <c r="FEN44" s="502"/>
      <c r="FEO44" s="502"/>
      <c r="FEP44" s="502"/>
      <c r="FEQ44" s="502"/>
      <c r="FER44" s="502"/>
      <c r="FES44" s="502"/>
      <c r="FET44" s="502"/>
      <c r="FEU44" s="502"/>
      <c r="FEV44" s="502"/>
      <c r="FEW44" s="502"/>
      <c r="FEX44" s="502"/>
      <c r="FEY44" s="502"/>
      <c r="FEZ44" s="502"/>
      <c r="FFA44" s="502"/>
      <c r="FFB44" s="502"/>
      <c r="FFC44" s="502"/>
      <c r="FFD44" s="502"/>
      <c r="FFE44" s="502"/>
      <c r="FFF44" s="502"/>
      <c r="FFG44" s="502"/>
      <c r="FFH44" s="502"/>
      <c r="FFI44" s="502"/>
      <c r="FFJ44" s="502"/>
      <c r="FFK44" s="502"/>
      <c r="FFL44" s="502"/>
      <c r="FFM44" s="502"/>
      <c r="FFN44" s="502"/>
      <c r="FFO44" s="502"/>
      <c r="FFP44" s="502"/>
      <c r="FFQ44" s="502"/>
      <c r="FFR44" s="502"/>
      <c r="FFS44" s="502"/>
      <c r="FFT44" s="502"/>
      <c r="FFU44" s="502"/>
      <c r="FFV44" s="502"/>
      <c r="FFW44" s="502"/>
      <c r="FFX44" s="502"/>
      <c r="FFY44" s="502"/>
      <c r="FFZ44" s="502"/>
      <c r="FGA44" s="502"/>
      <c r="FGB44" s="502"/>
      <c r="FGC44" s="502"/>
      <c r="FGD44" s="502"/>
      <c r="FGE44" s="502"/>
      <c r="FGF44" s="502"/>
      <c r="FGG44" s="502"/>
      <c r="FGH44" s="502"/>
      <c r="FGI44" s="502"/>
      <c r="FGJ44" s="502"/>
      <c r="FGK44" s="502"/>
      <c r="FGL44" s="502"/>
      <c r="FGM44" s="502"/>
      <c r="FGN44" s="502"/>
      <c r="FGO44" s="502"/>
      <c r="FGP44" s="502"/>
      <c r="FGQ44" s="502"/>
      <c r="FGR44" s="502"/>
      <c r="FGS44" s="502"/>
      <c r="FGT44" s="502"/>
      <c r="FGU44" s="502"/>
      <c r="FGV44" s="502"/>
      <c r="FGW44" s="502"/>
      <c r="FGX44" s="502"/>
      <c r="FGY44" s="502"/>
      <c r="FGZ44" s="502"/>
      <c r="FHA44" s="502"/>
      <c r="FHB44" s="502"/>
      <c r="FHC44" s="502"/>
      <c r="FHD44" s="502"/>
      <c r="FHE44" s="502"/>
      <c r="FHF44" s="502"/>
      <c r="FHG44" s="502"/>
      <c r="FHH44" s="502"/>
      <c r="FHI44" s="502"/>
      <c r="FHJ44" s="502"/>
      <c r="FHK44" s="502"/>
      <c r="FHL44" s="502"/>
      <c r="FHM44" s="502"/>
      <c r="FHN44" s="502"/>
      <c r="FHO44" s="502"/>
      <c r="FHP44" s="502"/>
      <c r="FHQ44" s="502"/>
      <c r="FHR44" s="502"/>
      <c r="FHS44" s="502"/>
      <c r="FHT44" s="502"/>
      <c r="FHU44" s="502"/>
      <c r="FHV44" s="502"/>
      <c r="FHW44" s="502"/>
      <c r="FHX44" s="502"/>
      <c r="FHY44" s="502"/>
      <c r="FHZ44" s="502"/>
      <c r="FIA44" s="502"/>
      <c r="FIB44" s="502"/>
      <c r="FIC44" s="502"/>
      <c r="FID44" s="502"/>
      <c r="FIE44" s="502"/>
      <c r="FIF44" s="502"/>
      <c r="FIG44" s="502"/>
      <c r="FIH44" s="502"/>
      <c r="FII44" s="502"/>
      <c r="FIJ44" s="502"/>
      <c r="FIK44" s="502"/>
      <c r="FIL44" s="502"/>
      <c r="FIM44" s="502"/>
      <c r="FIN44" s="502"/>
      <c r="FIO44" s="502"/>
      <c r="FIP44" s="502"/>
      <c r="FIQ44" s="502"/>
      <c r="FIR44" s="502"/>
      <c r="FIS44" s="502"/>
      <c r="FIT44" s="502"/>
      <c r="FIU44" s="502"/>
      <c r="FIV44" s="502"/>
      <c r="FIW44" s="502"/>
      <c r="FIX44" s="502"/>
      <c r="FIY44" s="502"/>
      <c r="FIZ44" s="502"/>
      <c r="FJA44" s="502"/>
      <c r="FJB44" s="502"/>
      <c r="FJC44" s="502"/>
      <c r="FJD44" s="502"/>
      <c r="FJE44" s="502"/>
      <c r="FJF44" s="502"/>
      <c r="FJG44" s="502"/>
      <c r="FJH44" s="502"/>
      <c r="FJI44" s="502"/>
      <c r="FJJ44" s="502"/>
      <c r="FJK44" s="502"/>
      <c r="FJL44" s="502"/>
      <c r="FJM44" s="502"/>
      <c r="FJN44" s="502"/>
      <c r="FJO44" s="502"/>
      <c r="FJP44" s="502"/>
      <c r="FJQ44" s="502"/>
      <c r="FJR44" s="502"/>
      <c r="FJS44" s="502"/>
      <c r="FJT44" s="502"/>
      <c r="FJU44" s="502"/>
      <c r="FJV44" s="502"/>
      <c r="FJW44" s="502"/>
      <c r="FJX44" s="502"/>
      <c r="FJY44" s="502"/>
      <c r="FJZ44" s="502"/>
      <c r="FKA44" s="502"/>
      <c r="FKB44" s="502"/>
      <c r="FKC44" s="502"/>
      <c r="FKD44" s="502"/>
      <c r="FKE44" s="502"/>
      <c r="FKF44" s="502"/>
      <c r="FKG44" s="502"/>
      <c r="FKH44" s="502"/>
      <c r="FKI44" s="502"/>
      <c r="FKJ44" s="502"/>
      <c r="FKK44" s="502"/>
      <c r="FKL44" s="502"/>
      <c r="FKM44" s="502"/>
      <c r="FKN44" s="502"/>
      <c r="FKO44" s="502"/>
      <c r="FKP44" s="502"/>
      <c r="FKQ44" s="502"/>
      <c r="FKR44" s="502"/>
      <c r="FKS44" s="502"/>
      <c r="FKT44" s="502"/>
      <c r="FKU44" s="502"/>
      <c r="FKV44" s="502"/>
      <c r="FKW44" s="502"/>
      <c r="FKX44" s="502"/>
      <c r="FKY44" s="502"/>
      <c r="FKZ44" s="502"/>
      <c r="FLA44" s="502"/>
      <c r="FLB44" s="502"/>
      <c r="FLC44" s="502"/>
      <c r="FLD44" s="502"/>
      <c r="FLE44" s="502"/>
      <c r="FLF44" s="502"/>
      <c r="FLG44" s="502"/>
      <c r="FLH44" s="502"/>
      <c r="FLI44" s="502"/>
      <c r="FLJ44" s="502"/>
      <c r="FLK44" s="502"/>
      <c r="FLL44" s="502"/>
      <c r="FLM44" s="502"/>
      <c r="FLN44" s="502"/>
      <c r="FLO44" s="502"/>
      <c r="FLP44" s="502"/>
      <c r="FLQ44" s="502"/>
      <c r="FLR44" s="502"/>
      <c r="FLS44" s="502"/>
      <c r="FLT44" s="502"/>
      <c r="FLU44" s="502"/>
      <c r="FLV44" s="502"/>
      <c r="FLW44" s="502"/>
      <c r="FLX44" s="502"/>
      <c r="FLY44" s="502"/>
      <c r="FLZ44" s="502"/>
      <c r="FMA44" s="502"/>
      <c r="FMB44" s="502"/>
      <c r="FMC44" s="502"/>
      <c r="FMD44" s="502"/>
      <c r="FME44" s="502"/>
      <c r="FMF44" s="502"/>
      <c r="FMG44" s="502"/>
      <c r="FMH44" s="502"/>
      <c r="FMI44" s="502"/>
      <c r="FMJ44" s="502"/>
      <c r="FMK44" s="502"/>
      <c r="FML44" s="502"/>
      <c r="FMM44" s="502"/>
      <c r="FMN44" s="502"/>
      <c r="FMO44" s="502"/>
      <c r="FMP44" s="502"/>
      <c r="FMQ44" s="502"/>
      <c r="FMR44" s="502"/>
      <c r="FMS44" s="502"/>
      <c r="FMT44" s="502"/>
      <c r="FMU44" s="502"/>
      <c r="FMV44" s="502"/>
      <c r="FMW44" s="502"/>
      <c r="FMX44" s="502"/>
      <c r="FMY44" s="502"/>
      <c r="FMZ44" s="502"/>
      <c r="FNA44" s="502"/>
      <c r="FNB44" s="502"/>
      <c r="FNC44" s="502"/>
      <c r="FND44" s="502"/>
      <c r="FNE44" s="502"/>
      <c r="FNF44" s="502"/>
      <c r="FNG44" s="502"/>
      <c r="FNH44" s="502"/>
      <c r="FNI44" s="502"/>
      <c r="FNJ44" s="502"/>
      <c r="FNK44" s="502"/>
      <c r="FNL44" s="502"/>
      <c r="FNM44" s="502"/>
      <c r="FNN44" s="502"/>
      <c r="FNO44" s="502"/>
      <c r="FNP44" s="502"/>
      <c r="FNQ44" s="502"/>
      <c r="FNR44" s="502"/>
      <c r="FNS44" s="502"/>
      <c r="FNT44" s="502"/>
      <c r="FNU44" s="502"/>
      <c r="FNV44" s="502"/>
      <c r="FNW44" s="502"/>
      <c r="FNX44" s="502"/>
      <c r="FNY44" s="502"/>
      <c r="FNZ44" s="502"/>
      <c r="FOA44" s="502"/>
      <c r="FOB44" s="502"/>
      <c r="FOC44" s="502"/>
      <c r="FOD44" s="502"/>
      <c r="FOE44" s="502"/>
      <c r="FOF44" s="502"/>
      <c r="FOG44" s="502"/>
      <c r="FOH44" s="502"/>
      <c r="FOI44" s="502"/>
      <c r="FOJ44" s="502"/>
      <c r="FOK44" s="502"/>
      <c r="FOL44" s="502"/>
      <c r="FOM44" s="502"/>
      <c r="FON44" s="502"/>
      <c r="FOO44" s="502"/>
      <c r="FOP44" s="502"/>
      <c r="FOQ44" s="502"/>
      <c r="FOR44" s="502"/>
      <c r="FOS44" s="502"/>
      <c r="FOT44" s="502"/>
      <c r="FOU44" s="502"/>
      <c r="FOV44" s="502"/>
      <c r="FOW44" s="502"/>
      <c r="FOX44" s="502"/>
      <c r="FOY44" s="502"/>
      <c r="FOZ44" s="502"/>
      <c r="FPA44" s="502"/>
      <c r="FPB44" s="502"/>
      <c r="FPC44" s="502"/>
      <c r="FPD44" s="502"/>
      <c r="FPE44" s="502"/>
      <c r="FPF44" s="502"/>
      <c r="FPG44" s="502"/>
      <c r="FPH44" s="502"/>
      <c r="FPI44" s="502"/>
      <c r="FPJ44" s="502"/>
      <c r="FPK44" s="502"/>
      <c r="FPL44" s="502"/>
      <c r="FPM44" s="502"/>
      <c r="FPN44" s="502"/>
      <c r="FPO44" s="502"/>
      <c r="FPP44" s="502"/>
      <c r="FPQ44" s="502"/>
      <c r="FPR44" s="502"/>
      <c r="FPS44" s="502"/>
      <c r="FPT44" s="502"/>
      <c r="FPU44" s="502"/>
      <c r="FPV44" s="502"/>
      <c r="FPW44" s="502"/>
      <c r="FPX44" s="502"/>
      <c r="FPY44" s="502"/>
      <c r="FPZ44" s="502"/>
      <c r="FQA44" s="502"/>
      <c r="FQB44" s="502"/>
      <c r="FQC44" s="502"/>
      <c r="FQD44" s="502"/>
      <c r="FQE44" s="502"/>
      <c r="FQF44" s="502"/>
      <c r="FQG44" s="502"/>
      <c r="FQH44" s="502"/>
      <c r="FQI44" s="502"/>
      <c r="FQJ44" s="502"/>
      <c r="FQK44" s="502"/>
      <c r="FQL44" s="502"/>
      <c r="FQM44" s="502"/>
      <c r="FQN44" s="502"/>
      <c r="FQO44" s="502"/>
      <c r="FQP44" s="502"/>
      <c r="FQQ44" s="502"/>
      <c r="FQR44" s="502"/>
      <c r="FQS44" s="502"/>
      <c r="FQT44" s="502"/>
      <c r="FQU44" s="502"/>
      <c r="FQV44" s="502"/>
      <c r="FQW44" s="502"/>
      <c r="FQX44" s="502"/>
      <c r="FQY44" s="502"/>
      <c r="FQZ44" s="502"/>
      <c r="FRA44" s="502"/>
      <c r="FRB44" s="502"/>
      <c r="FRC44" s="502"/>
      <c r="FRD44" s="502"/>
      <c r="FRE44" s="502"/>
      <c r="FRF44" s="502"/>
      <c r="FRG44" s="502"/>
      <c r="FRH44" s="502"/>
      <c r="FRI44" s="502"/>
      <c r="FRJ44" s="502"/>
      <c r="FRK44" s="502"/>
      <c r="FRL44" s="502"/>
      <c r="FRM44" s="502"/>
      <c r="FRN44" s="502"/>
      <c r="FRO44" s="502"/>
      <c r="FRP44" s="502"/>
      <c r="FRQ44" s="502"/>
      <c r="FRR44" s="502"/>
      <c r="FRS44" s="502"/>
      <c r="FRT44" s="502"/>
      <c r="FRU44" s="502"/>
      <c r="FRV44" s="502"/>
      <c r="FRW44" s="502"/>
      <c r="FRX44" s="502"/>
      <c r="FRY44" s="502"/>
      <c r="FRZ44" s="502"/>
      <c r="FSA44" s="502"/>
      <c r="FSB44" s="502"/>
      <c r="FSC44" s="502"/>
      <c r="FSD44" s="502"/>
      <c r="FSE44" s="502"/>
      <c r="FSF44" s="502"/>
      <c r="FSG44" s="502"/>
      <c r="FSH44" s="502"/>
      <c r="FSI44" s="502"/>
      <c r="FSJ44" s="502"/>
      <c r="FSK44" s="502"/>
      <c r="FSL44" s="502"/>
      <c r="FSM44" s="502"/>
      <c r="FSN44" s="502"/>
      <c r="FSO44" s="502"/>
      <c r="FSP44" s="502"/>
      <c r="FSQ44" s="502"/>
      <c r="FSR44" s="502"/>
      <c r="FSS44" s="502"/>
      <c r="FST44" s="502"/>
      <c r="FSU44" s="502"/>
      <c r="FSV44" s="502"/>
      <c r="FSW44" s="502"/>
      <c r="FSX44" s="502"/>
      <c r="FSY44" s="502"/>
      <c r="FSZ44" s="502"/>
      <c r="FTA44" s="502"/>
      <c r="FTB44" s="502"/>
      <c r="FTC44" s="502"/>
      <c r="FTD44" s="502"/>
      <c r="FTE44" s="502"/>
      <c r="FTF44" s="502"/>
      <c r="FTG44" s="502"/>
      <c r="FTH44" s="502"/>
      <c r="FTI44" s="502"/>
      <c r="FTJ44" s="502"/>
      <c r="FTK44" s="502"/>
      <c r="FTL44" s="502"/>
      <c r="FTM44" s="502"/>
      <c r="FTN44" s="502"/>
      <c r="FTO44" s="502"/>
      <c r="FTP44" s="502"/>
      <c r="FTQ44" s="502"/>
      <c r="FTR44" s="502"/>
      <c r="FTS44" s="502"/>
      <c r="FTT44" s="502"/>
      <c r="FTU44" s="502"/>
      <c r="FTV44" s="502"/>
      <c r="FTW44" s="502"/>
      <c r="FTX44" s="502"/>
      <c r="FTY44" s="502"/>
      <c r="FTZ44" s="502"/>
      <c r="FUA44" s="502"/>
      <c r="FUB44" s="502"/>
      <c r="FUC44" s="502"/>
      <c r="FUD44" s="502"/>
      <c r="FUE44" s="502"/>
      <c r="FUF44" s="502"/>
      <c r="FUG44" s="502"/>
      <c r="FUH44" s="502"/>
      <c r="FUI44" s="502"/>
      <c r="FUJ44" s="502"/>
      <c r="FUK44" s="502"/>
      <c r="FUL44" s="502"/>
      <c r="FUM44" s="502"/>
      <c r="FUN44" s="502"/>
      <c r="FUO44" s="502"/>
      <c r="FUP44" s="502"/>
      <c r="FUQ44" s="502"/>
      <c r="FUR44" s="502"/>
      <c r="FUS44" s="502"/>
      <c r="FUT44" s="502"/>
      <c r="FUU44" s="502"/>
      <c r="FUV44" s="502"/>
      <c r="FUW44" s="502"/>
      <c r="FUX44" s="502"/>
      <c r="FUY44" s="502"/>
      <c r="FUZ44" s="502"/>
      <c r="FVA44" s="502"/>
      <c r="FVB44" s="502"/>
      <c r="FVC44" s="502"/>
      <c r="FVD44" s="502"/>
      <c r="FVE44" s="502"/>
      <c r="FVF44" s="502"/>
      <c r="FVG44" s="502"/>
      <c r="FVH44" s="502"/>
      <c r="FVI44" s="502"/>
      <c r="FVJ44" s="502"/>
      <c r="FVK44" s="502"/>
      <c r="FVL44" s="502"/>
      <c r="FVM44" s="502"/>
      <c r="FVN44" s="502"/>
      <c r="FVO44" s="502"/>
      <c r="FVP44" s="502"/>
      <c r="FVQ44" s="502"/>
      <c r="FVR44" s="502"/>
      <c r="FVS44" s="502"/>
      <c r="FVT44" s="502"/>
      <c r="FVU44" s="502"/>
      <c r="FVV44" s="502"/>
      <c r="FVW44" s="502"/>
      <c r="FVX44" s="502"/>
      <c r="FVY44" s="502"/>
      <c r="FVZ44" s="502"/>
      <c r="FWA44" s="502"/>
      <c r="FWB44" s="502"/>
      <c r="FWC44" s="502"/>
      <c r="FWD44" s="502"/>
      <c r="FWE44" s="502"/>
      <c r="FWF44" s="502"/>
      <c r="FWG44" s="502"/>
      <c r="FWH44" s="502"/>
      <c r="FWI44" s="502"/>
      <c r="FWJ44" s="502"/>
      <c r="FWK44" s="502"/>
      <c r="FWL44" s="502"/>
      <c r="FWM44" s="502"/>
      <c r="FWN44" s="502"/>
      <c r="FWO44" s="502"/>
      <c r="FWP44" s="502"/>
      <c r="FWQ44" s="502"/>
      <c r="FWR44" s="502"/>
      <c r="FWS44" s="502"/>
      <c r="FWT44" s="502"/>
      <c r="FWU44" s="502"/>
      <c r="FWV44" s="502"/>
      <c r="FWW44" s="502"/>
      <c r="FWX44" s="502"/>
      <c r="FWY44" s="502"/>
      <c r="FWZ44" s="502"/>
      <c r="FXA44" s="502"/>
      <c r="FXB44" s="502"/>
      <c r="FXC44" s="502"/>
      <c r="FXD44" s="502"/>
      <c r="FXE44" s="502"/>
      <c r="FXF44" s="502"/>
      <c r="FXG44" s="502"/>
      <c r="FXH44" s="502"/>
      <c r="FXI44" s="502"/>
      <c r="FXJ44" s="502"/>
      <c r="FXK44" s="502"/>
      <c r="FXL44" s="502"/>
      <c r="FXM44" s="502"/>
      <c r="FXN44" s="502"/>
      <c r="FXO44" s="502"/>
      <c r="FXP44" s="502"/>
      <c r="FXQ44" s="502"/>
      <c r="FXR44" s="502"/>
      <c r="FXS44" s="502"/>
      <c r="FXT44" s="502"/>
      <c r="FXU44" s="502"/>
      <c r="FXV44" s="502"/>
      <c r="FXW44" s="502"/>
      <c r="FXX44" s="502"/>
      <c r="FXY44" s="502"/>
      <c r="FXZ44" s="502"/>
      <c r="FYA44" s="502"/>
      <c r="FYB44" s="502"/>
      <c r="FYC44" s="502"/>
      <c r="FYD44" s="502"/>
      <c r="FYE44" s="502"/>
      <c r="FYF44" s="502"/>
      <c r="FYG44" s="502"/>
      <c r="FYH44" s="502"/>
      <c r="FYI44" s="502"/>
      <c r="FYJ44" s="502"/>
      <c r="FYK44" s="502"/>
      <c r="FYL44" s="502"/>
      <c r="FYM44" s="502"/>
      <c r="FYN44" s="502"/>
      <c r="FYO44" s="502"/>
      <c r="FYP44" s="502"/>
      <c r="FYQ44" s="502"/>
      <c r="FYR44" s="502"/>
      <c r="FYS44" s="502"/>
      <c r="FYT44" s="502"/>
      <c r="FYU44" s="502"/>
      <c r="FYV44" s="502"/>
      <c r="FYW44" s="502"/>
      <c r="FYX44" s="502"/>
      <c r="FYY44" s="502"/>
      <c r="FYZ44" s="502"/>
      <c r="FZA44" s="502"/>
      <c r="FZB44" s="502"/>
      <c r="FZC44" s="502"/>
      <c r="FZD44" s="502"/>
      <c r="FZE44" s="502"/>
      <c r="FZF44" s="502"/>
      <c r="FZG44" s="502"/>
      <c r="FZH44" s="502"/>
      <c r="FZI44" s="502"/>
      <c r="FZJ44" s="502"/>
      <c r="FZK44" s="502"/>
      <c r="FZL44" s="502"/>
      <c r="FZM44" s="502"/>
      <c r="FZN44" s="502"/>
      <c r="FZO44" s="502"/>
      <c r="FZP44" s="502"/>
      <c r="FZQ44" s="502"/>
      <c r="FZR44" s="502"/>
      <c r="FZS44" s="502"/>
      <c r="FZT44" s="502"/>
      <c r="FZU44" s="502"/>
      <c r="FZV44" s="502"/>
      <c r="FZW44" s="502"/>
      <c r="FZX44" s="502"/>
      <c r="FZY44" s="502"/>
      <c r="FZZ44" s="502"/>
      <c r="GAA44" s="502"/>
      <c r="GAB44" s="502"/>
      <c r="GAC44" s="502"/>
      <c r="GAD44" s="502"/>
      <c r="GAE44" s="502"/>
      <c r="GAF44" s="502"/>
      <c r="GAG44" s="502"/>
      <c r="GAH44" s="502"/>
      <c r="GAI44" s="502"/>
      <c r="GAJ44" s="502"/>
      <c r="GAK44" s="502"/>
      <c r="GAL44" s="502"/>
      <c r="GAM44" s="502"/>
      <c r="GAN44" s="502"/>
      <c r="GAO44" s="502"/>
      <c r="GAP44" s="502"/>
      <c r="GAQ44" s="502"/>
      <c r="GAR44" s="502"/>
      <c r="GAS44" s="502"/>
      <c r="GAT44" s="502"/>
      <c r="GAU44" s="502"/>
      <c r="GAV44" s="502"/>
      <c r="GAW44" s="502"/>
      <c r="GAX44" s="502"/>
      <c r="GAY44" s="502"/>
      <c r="GAZ44" s="502"/>
      <c r="GBA44" s="502"/>
      <c r="GBB44" s="502"/>
      <c r="GBC44" s="502"/>
      <c r="GBD44" s="502"/>
      <c r="GBE44" s="502"/>
      <c r="GBF44" s="502"/>
      <c r="GBG44" s="502"/>
      <c r="GBH44" s="502"/>
      <c r="GBI44" s="502"/>
      <c r="GBJ44" s="502"/>
      <c r="GBK44" s="502"/>
      <c r="GBL44" s="502"/>
      <c r="GBM44" s="502"/>
      <c r="GBN44" s="502"/>
      <c r="GBO44" s="502"/>
      <c r="GBP44" s="502"/>
      <c r="GBQ44" s="502"/>
      <c r="GBR44" s="502"/>
      <c r="GBS44" s="502"/>
      <c r="GBT44" s="502"/>
      <c r="GBU44" s="502"/>
      <c r="GBV44" s="502"/>
      <c r="GBW44" s="502"/>
      <c r="GBX44" s="502"/>
      <c r="GBY44" s="502"/>
      <c r="GBZ44" s="502"/>
      <c r="GCA44" s="502"/>
      <c r="GCB44" s="502"/>
      <c r="GCC44" s="502"/>
      <c r="GCD44" s="502"/>
      <c r="GCE44" s="502"/>
      <c r="GCF44" s="502"/>
      <c r="GCG44" s="502"/>
      <c r="GCH44" s="502"/>
      <c r="GCI44" s="502"/>
      <c r="GCJ44" s="502"/>
      <c r="GCK44" s="502"/>
      <c r="GCL44" s="502"/>
      <c r="GCM44" s="502"/>
      <c r="GCN44" s="502"/>
      <c r="GCO44" s="502"/>
      <c r="GCP44" s="502"/>
      <c r="GCQ44" s="502"/>
      <c r="GCR44" s="502"/>
      <c r="GCS44" s="502"/>
      <c r="GCT44" s="502"/>
      <c r="GCU44" s="502"/>
      <c r="GCV44" s="502"/>
      <c r="GCW44" s="502"/>
      <c r="GCX44" s="502"/>
      <c r="GCY44" s="502"/>
      <c r="GCZ44" s="502"/>
      <c r="GDA44" s="502"/>
      <c r="GDB44" s="502"/>
      <c r="GDC44" s="502"/>
      <c r="GDD44" s="502"/>
      <c r="GDE44" s="502"/>
      <c r="GDF44" s="502"/>
      <c r="GDG44" s="502"/>
      <c r="GDH44" s="502"/>
      <c r="GDI44" s="502"/>
      <c r="GDJ44" s="502"/>
      <c r="GDK44" s="502"/>
      <c r="GDL44" s="502"/>
      <c r="GDM44" s="502"/>
      <c r="GDN44" s="502"/>
      <c r="GDO44" s="502"/>
      <c r="GDP44" s="502"/>
      <c r="GDQ44" s="502"/>
      <c r="GDR44" s="502"/>
      <c r="GDS44" s="502"/>
      <c r="GDT44" s="502"/>
      <c r="GDU44" s="502"/>
      <c r="GDV44" s="502"/>
      <c r="GDW44" s="502"/>
      <c r="GDX44" s="502"/>
      <c r="GDY44" s="502"/>
      <c r="GDZ44" s="502"/>
      <c r="GEA44" s="502"/>
      <c r="GEB44" s="502"/>
      <c r="GEC44" s="502"/>
      <c r="GED44" s="502"/>
      <c r="GEE44" s="502"/>
      <c r="GEF44" s="502"/>
      <c r="GEG44" s="502"/>
      <c r="GEH44" s="502"/>
      <c r="GEI44" s="502"/>
      <c r="GEJ44" s="502"/>
      <c r="GEK44" s="502"/>
      <c r="GEL44" s="502"/>
      <c r="GEM44" s="502"/>
      <c r="GEN44" s="502"/>
      <c r="GEO44" s="502"/>
      <c r="GEP44" s="502"/>
      <c r="GEQ44" s="502"/>
      <c r="GER44" s="502"/>
      <c r="GES44" s="502"/>
      <c r="GET44" s="502"/>
      <c r="GEU44" s="502"/>
      <c r="GEV44" s="502"/>
      <c r="GEW44" s="502"/>
      <c r="GEX44" s="502"/>
      <c r="GEY44" s="502"/>
      <c r="GEZ44" s="502"/>
      <c r="GFA44" s="502"/>
      <c r="GFB44" s="502"/>
      <c r="GFC44" s="502"/>
      <c r="GFD44" s="502"/>
      <c r="GFE44" s="502"/>
      <c r="GFF44" s="502"/>
      <c r="GFG44" s="502"/>
      <c r="GFH44" s="502"/>
      <c r="GFI44" s="502"/>
      <c r="GFJ44" s="502"/>
      <c r="GFK44" s="502"/>
      <c r="GFL44" s="502"/>
      <c r="GFM44" s="502"/>
      <c r="GFN44" s="502"/>
      <c r="GFO44" s="502"/>
      <c r="GFP44" s="502"/>
      <c r="GFQ44" s="502"/>
      <c r="GFR44" s="502"/>
      <c r="GFS44" s="502"/>
      <c r="GFT44" s="502"/>
      <c r="GFU44" s="502"/>
      <c r="GFV44" s="502"/>
      <c r="GFW44" s="502"/>
      <c r="GFX44" s="502"/>
      <c r="GFY44" s="502"/>
      <c r="GFZ44" s="502"/>
      <c r="GGA44" s="502"/>
      <c r="GGB44" s="502"/>
      <c r="GGC44" s="502"/>
      <c r="GGD44" s="502"/>
      <c r="GGE44" s="502"/>
      <c r="GGF44" s="502"/>
      <c r="GGG44" s="502"/>
      <c r="GGH44" s="502"/>
      <c r="GGI44" s="502"/>
      <c r="GGJ44" s="502"/>
      <c r="GGK44" s="502"/>
      <c r="GGL44" s="502"/>
      <c r="GGM44" s="502"/>
      <c r="GGN44" s="502"/>
      <c r="GGO44" s="502"/>
      <c r="GGP44" s="502"/>
      <c r="GGQ44" s="502"/>
      <c r="GGR44" s="502"/>
      <c r="GGS44" s="502"/>
      <c r="GGT44" s="502"/>
      <c r="GGU44" s="502"/>
      <c r="GGV44" s="502"/>
      <c r="GGW44" s="502"/>
      <c r="GGX44" s="502"/>
      <c r="GGY44" s="502"/>
      <c r="GGZ44" s="502"/>
      <c r="GHA44" s="502"/>
      <c r="GHB44" s="502"/>
      <c r="GHC44" s="502"/>
      <c r="GHD44" s="502"/>
      <c r="GHE44" s="502"/>
      <c r="GHF44" s="502"/>
      <c r="GHG44" s="502"/>
      <c r="GHH44" s="502"/>
      <c r="GHI44" s="502"/>
      <c r="GHJ44" s="502"/>
      <c r="GHK44" s="502"/>
      <c r="GHL44" s="502"/>
      <c r="GHM44" s="502"/>
      <c r="GHN44" s="502"/>
      <c r="GHO44" s="502"/>
      <c r="GHP44" s="502"/>
      <c r="GHQ44" s="502"/>
      <c r="GHR44" s="502"/>
      <c r="GHS44" s="502"/>
      <c r="GHT44" s="502"/>
      <c r="GHU44" s="502"/>
      <c r="GHV44" s="502"/>
      <c r="GHW44" s="502"/>
      <c r="GHX44" s="502"/>
      <c r="GHY44" s="502"/>
      <c r="GHZ44" s="502"/>
      <c r="GIA44" s="502"/>
      <c r="GIB44" s="502"/>
      <c r="GIC44" s="502"/>
      <c r="GID44" s="502"/>
      <c r="GIE44" s="502"/>
      <c r="GIF44" s="502"/>
      <c r="GIG44" s="502"/>
      <c r="GIH44" s="502"/>
      <c r="GII44" s="502"/>
      <c r="GIJ44" s="502"/>
      <c r="GIK44" s="502"/>
      <c r="GIL44" s="502"/>
      <c r="GIM44" s="502"/>
      <c r="GIN44" s="502"/>
      <c r="GIO44" s="502"/>
      <c r="GIP44" s="502"/>
      <c r="GIQ44" s="502"/>
      <c r="GIR44" s="502"/>
      <c r="GIS44" s="502"/>
      <c r="GIT44" s="502"/>
      <c r="GIU44" s="502"/>
      <c r="GIV44" s="502"/>
      <c r="GIW44" s="502"/>
      <c r="GIX44" s="502"/>
      <c r="GIY44" s="502"/>
      <c r="GIZ44" s="502"/>
      <c r="GJA44" s="502"/>
      <c r="GJB44" s="502"/>
      <c r="GJC44" s="502"/>
      <c r="GJD44" s="502"/>
      <c r="GJE44" s="502"/>
      <c r="GJF44" s="502"/>
      <c r="GJG44" s="502"/>
      <c r="GJH44" s="502"/>
      <c r="GJI44" s="502"/>
      <c r="GJJ44" s="502"/>
      <c r="GJK44" s="502"/>
      <c r="GJL44" s="502"/>
      <c r="GJM44" s="502"/>
      <c r="GJN44" s="502"/>
      <c r="GJO44" s="502"/>
      <c r="GJP44" s="502"/>
      <c r="GJQ44" s="502"/>
      <c r="GJR44" s="502"/>
      <c r="GJS44" s="502"/>
      <c r="GJT44" s="502"/>
      <c r="GJU44" s="502"/>
      <c r="GJV44" s="502"/>
      <c r="GJW44" s="502"/>
      <c r="GJX44" s="502"/>
      <c r="GJY44" s="502"/>
      <c r="GJZ44" s="502"/>
      <c r="GKA44" s="502"/>
      <c r="GKB44" s="502"/>
      <c r="GKC44" s="502"/>
      <c r="GKD44" s="502"/>
      <c r="GKE44" s="502"/>
      <c r="GKF44" s="502"/>
      <c r="GKG44" s="502"/>
      <c r="GKH44" s="502"/>
      <c r="GKI44" s="502"/>
      <c r="GKJ44" s="502"/>
      <c r="GKK44" s="502"/>
      <c r="GKL44" s="502"/>
      <c r="GKM44" s="502"/>
      <c r="GKN44" s="502"/>
      <c r="GKO44" s="502"/>
      <c r="GKP44" s="502"/>
      <c r="GKQ44" s="502"/>
      <c r="GKR44" s="502"/>
      <c r="GKS44" s="502"/>
      <c r="GKT44" s="502"/>
      <c r="GKU44" s="502"/>
      <c r="GKV44" s="502"/>
      <c r="GKW44" s="502"/>
      <c r="GKX44" s="502"/>
      <c r="GKY44" s="502"/>
      <c r="GKZ44" s="502"/>
      <c r="GLA44" s="502"/>
      <c r="GLB44" s="502"/>
      <c r="GLC44" s="502"/>
      <c r="GLD44" s="502"/>
      <c r="GLE44" s="502"/>
      <c r="GLF44" s="502"/>
      <c r="GLG44" s="502"/>
      <c r="GLH44" s="502"/>
      <c r="GLI44" s="502"/>
      <c r="GLJ44" s="502"/>
      <c r="GLK44" s="502"/>
      <c r="GLL44" s="502"/>
      <c r="GLM44" s="502"/>
      <c r="GLN44" s="502"/>
      <c r="GLO44" s="502"/>
      <c r="GLP44" s="502"/>
      <c r="GLQ44" s="502"/>
      <c r="GLR44" s="502"/>
      <c r="GLS44" s="502"/>
      <c r="GLT44" s="502"/>
      <c r="GLU44" s="502"/>
      <c r="GLV44" s="502"/>
      <c r="GLW44" s="502"/>
      <c r="GLX44" s="502"/>
      <c r="GLY44" s="502"/>
      <c r="GLZ44" s="502"/>
      <c r="GMA44" s="502"/>
      <c r="GMB44" s="502"/>
      <c r="GMC44" s="502"/>
      <c r="GMD44" s="502"/>
      <c r="GME44" s="502"/>
      <c r="GMF44" s="502"/>
      <c r="GMG44" s="502"/>
      <c r="GMH44" s="502"/>
      <c r="GMI44" s="502"/>
      <c r="GMJ44" s="502"/>
      <c r="GMK44" s="502"/>
      <c r="GML44" s="502"/>
      <c r="GMM44" s="502"/>
      <c r="GMN44" s="502"/>
      <c r="GMO44" s="502"/>
      <c r="GMP44" s="502"/>
      <c r="GMQ44" s="502"/>
      <c r="GMR44" s="502"/>
      <c r="GMS44" s="502"/>
      <c r="GMT44" s="502"/>
      <c r="GMU44" s="502"/>
      <c r="GMV44" s="502"/>
      <c r="GMW44" s="502"/>
      <c r="GMX44" s="502"/>
      <c r="GMY44" s="502"/>
      <c r="GMZ44" s="502"/>
      <c r="GNA44" s="502"/>
      <c r="GNB44" s="502"/>
      <c r="GNC44" s="502"/>
      <c r="GND44" s="502"/>
      <c r="GNE44" s="502"/>
      <c r="GNF44" s="502"/>
      <c r="GNG44" s="502"/>
      <c r="GNH44" s="502"/>
      <c r="GNI44" s="502"/>
      <c r="GNJ44" s="502"/>
      <c r="GNK44" s="502"/>
      <c r="GNL44" s="502"/>
      <c r="GNM44" s="502"/>
      <c r="GNN44" s="502"/>
      <c r="GNO44" s="502"/>
      <c r="GNP44" s="502"/>
      <c r="GNQ44" s="502"/>
      <c r="GNR44" s="502"/>
      <c r="GNS44" s="502"/>
      <c r="GNT44" s="502"/>
      <c r="GNU44" s="502"/>
      <c r="GNV44" s="502"/>
      <c r="GNW44" s="502"/>
      <c r="GNX44" s="502"/>
      <c r="GNY44" s="502"/>
      <c r="GNZ44" s="502"/>
      <c r="GOA44" s="502"/>
      <c r="GOB44" s="502"/>
      <c r="GOC44" s="502"/>
      <c r="GOD44" s="502"/>
      <c r="GOE44" s="502"/>
      <c r="GOF44" s="502"/>
      <c r="GOG44" s="502"/>
      <c r="GOH44" s="502"/>
      <c r="GOI44" s="502"/>
      <c r="GOJ44" s="502"/>
      <c r="GOK44" s="502"/>
      <c r="GOL44" s="502"/>
      <c r="GOM44" s="502"/>
      <c r="GON44" s="502"/>
      <c r="GOO44" s="502"/>
      <c r="GOP44" s="502"/>
      <c r="GOQ44" s="502"/>
      <c r="GOR44" s="502"/>
      <c r="GOS44" s="502"/>
      <c r="GOT44" s="502"/>
      <c r="GOU44" s="502"/>
      <c r="GOV44" s="502"/>
      <c r="GOW44" s="502"/>
      <c r="GOX44" s="502"/>
      <c r="GOY44" s="502"/>
      <c r="GOZ44" s="502"/>
      <c r="GPA44" s="502"/>
      <c r="GPB44" s="502"/>
      <c r="GPC44" s="502"/>
      <c r="GPD44" s="502"/>
      <c r="GPE44" s="502"/>
      <c r="GPF44" s="502"/>
      <c r="GPG44" s="502"/>
      <c r="GPH44" s="502"/>
      <c r="GPI44" s="502"/>
      <c r="GPJ44" s="502"/>
      <c r="GPK44" s="502"/>
      <c r="GPL44" s="502"/>
      <c r="GPM44" s="502"/>
      <c r="GPN44" s="502"/>
      <c r="GPO44" s="502"/>
      <c r="GPP44" s="502"/>
      <c r="GPQ44" s="502"/>
      <c r="GPR44" s="502"/>
      <c r="GPS44" s="502"/>
      <c r="GPT44" s="502"/>
      <c r="GPU44" s="502"/>
      <c r="GPV44" s="502"/>
      <c r="GPW44" s="502"/>
      <c r="GPX44" s="502"/>
      <c r="GPY44" s="502"/>
      <c r="GPZ44" s="502"/>
      <c r="GQA44" s="502"/>
      <c r="GQB44" s="502"/>
      <c r="GQC44" s="502"/>
      <c r="GQD44" s="502"/>
      <c r="GQE44" s="502"/>
      <c r="GQF44" s="502"/>
      <c r="GQG44" s="502"/>
      <c r="GQH44" s="502"/>
      <c r="GQI44" s="502"/>
      <c r="GQJ44" s="502"/>
      <c r="GQK44" s="502"/>
      <c r="GQL44" s="502"/>
      <c r="GQM44" s="502"/>
      <c r="GQN44" s="502"/>
      <c r="GQO44" s="502"/>
      <c r="GQP44" s="502"/>
      <c r="GQQ44" s="502"/>
      <c r="GQR44" s="502"/>
      <c r="GQS44" s="502"/>
      <c r="GQT44" s="502"/>
      <c r="GQU44" s="502"/>
      <c r="GQV44" s="502"/>
      <c r="GQW44" s="502"/>
      <c r="GQX44" s="502"/>
      <c r="GQY44" s="502"/>
      <c r="GQZ44" s="502"/>
      <c r="GRA44" s="502"/>
      <c r="GRB44" s="502"/>
      <c r="GRC44" s="502"/>
      <c r="GRD44" s="502"/>
      <c r="GRE44" s="502"/>
      <c r="GRF44" s="502"/>
      <c r="GRG44" s="502"/>
      <c r="GRH44" s="502"/>
      <c r="GRI44" s="502"/>
      <c r="GRJ44" s="502"/>
      <c r="GRK44" s="502"/>
      <c r="GRL44" s="502"/>
      <c r="GRM44" s="502"/>
      <c r="GRN44" s="502"/>
      <c r="GRO44" s="502"/>
      <c r="GRP44" s="502"/>
      <c r="GRQ44" s="502"/>
      <c r="GRR44" s="502"/>
      <c r="GRS44" s="502"/>
      <c r="GRT44" s="502"/>
      <c r="GRU44" s="502"/>
      <c r="GRV44" s="502"/>
      <c r="GRW44" s="502"/>
      <c r="GRX44" s="502"/>
      <c r="GRY44" s="502"/>
      <c r="GRZ44" s="502"/>
      <c r="GSA44" s="502"/>
      <c r="GSB44" s="502"/>
      <c r="GSC44" s="502"/>
      <c r="GSD44" s="502"/>
      <c r="GSE44" s="502"/>
      <c r="GSF44" s="502"/>
      <c r="GSG44" s="502"/>
      <c r="GSH44" s="502"/>
      <c r="GSI44" s="502"/>
      <c r="GSJ44" s="502"/>
      <c r="GSK44" s="502"/>
      <c r="GSL44" s="502"/>
      <c r="GSM44" s="502"/>
      <c r="GSN44" s="502"/>
      <c r="GSO44" s="502"/>
      <c r="GSP44" s="502"/>
      <c r="GSQ44" s="502"/>
      <c r="GSR44" s="502"/>
      <c r="GSS44" s="502"/>
      <c r="GST44" s="502"/>
      <c r="GSU44" s="502"/>
      <c r="GSV44" s="502"/>
      <c r="GSW44" s="502"/>
      <c r="GSX44" s="502"/>
      <c r="GSY44" s="502"/>
      <c r="GSZ44" s="502"/>
      <c r="GTA44" s="502"/>
      <c r="GTB44" s="502"/>
      <c r="GTC44" s="502"/>
      <c r="GTD44" s="502"/>
      <c r="GTE44" s="502"/>
      <c r="GTF44" s="502"/>
      <c r="GTG44" s="502"/>
      <c r="GTH44" s="502"/>
      <c r="GTI44" s="502"/>
      <c r="GTJ44" s="502"/>
      <c r="GTK44" s="502"/>
      <c r="GTL44" s="502"/>
      <c r="GTM44" s="502"/>
      <c r="GTN44" s="502"/>
      <c r="GTO44" s="502"/>
      <c r="GTP44" s="502"/>
      <c r="GTQ44" s="502"/>
      <c r="GTR44" s="502"/>
      <c r="GTS44" s="502"/>
      <c r="GTT44" s="502"/>
      <c r="GTU44" s="502"/>
      <c r="GTV44" s="502"/>
      <c r="GTW44" s="502"/>
      <c r="GTX44" s="502"/>
      <c r="GTY44" s="502"/>
      <c r="GTZ44" s="502"/>
      <c r="GUA44" s="502"/>
      <c r="GUB44" s="502"/>
      <c r="GUC44" s="502"/>
      <c r="GUD44" s="502"/>
      <c r="GUE44" s="502"/>
      <c r="GUF44" s="502"/>
      <c r="GUG44" s="502"/>
      <c r="GUH44" s="502"/>
      <c r="GUI44" s="502"/>
      <c r="GUJ44" s="502"/>
      <c r="GUK44" s="502"/>
      <c r="GUL44" s="502"/>
      <c r="GUM44" s="502"/>
      <c r="GUN44" s="502"/>
      <c r="GUO44" s="502"/>
      <c r="GUP44" s="502"/>
      <c r="GUQ44" s="502"/>
      <c r="GUR44" s="502"/>
      <c r="GUS44" s="502"/>
      <c r="GUT44" s="502"/>
      <c r="GUU44" s="502"/>
      <c r="GUV44" s="502"/>
      <c r="GUW44" s="502"/>
      <c r="GUX44" s="502"/>
      <c r="GUY44" s="502"/>
      <c r="GUZ44" s="502"/>
      <c r="GVA44" s="502"/>
      <c r="GVB44" s="502"/>
      <c r="GVC44" s="502"/>
      <c r="GVD44" s="502"/>
      <c r="GVE44" s="502"/>
      <c r="GVF44" s="502"/>
      <c r="GVG44" s="502"/>
      <c r="GVH44" s="502"/>
      <c r="GVI44" s="502"/>
      <c r="GVJ44" s="502"/>
      <c r="GVK44" s="502"/>
      <c r="GVL44" s="502"/>
      <c r="GVM44" s="502"/>
      <c r="GVN44" s="502"/>
      <c r="GVO44" s="502"/>
      <c r="GVP44" s="502"/>
      <c r="GVQ44" s="502"/>
      <c r="GVR44" s="502"/>
      <c r="GVS44" s="502"/>
      <c r="GVT44" s="502"/>
      <c r="GVU44" s="502"/>
      <c r="GVV44" s="502"/>
      <c r="GVW44" s="502"/>
      <c r="GVX44" s="502"/>
      <c r="GVY44" s="502"/>
      <c r="GVZ44" s="502"/>
      <c r="GWA44" s="502"/>
      <c r="GWB44" s="502"/>
      <c r="GWC44" s="502"/>
      <c r="GWD44" s="502"/>
      <c r="GWE44" s="502"/>
      <c r="GWF44" s="502"/>
      <c r="GWG44" s="502"/>
      <c r="GWH44" s="502"/>
      <c r="GWI44" s="502"/>
      <c r="GWJ44" s="502"/>
      <c r="GWK44" s="502"/>
      <c r="GWL44" s="502"/>
      <c r="GWM44" s="502"/>
      <c r="GWN44" s="502"/>
      <c r="GWO44" s="502"/>
      <c r="GWP44" s="502"/>
      <c r="GWQ44" s="502"/>
      <c r="GWR44" s="502"/>
      <c r="GWS44" s="502"/>
      <c r="GWT44" s="502"/>
      <c r="GWU44" s="502"/>
      <c r="GWV44" s="502"/>
      <c r="GWW44" s="502"/>
      <c r="GWX44" s="502"/>
      <c r="GWY44" s="502"/>
      <c r="GWZ44" s="502"/>
      <c r="GXA44" s="502"/>
      <c r="GXB44" s="502"/>
      <c r="GXC44" s="502"/>
      <c r="GXD44" s="502"/>
      <c r="GXE44" s="502"/>
      <c r="GXF44" s="502"/>
      <c r="GXG44" s="502"/>
      <c r="GXH44" s="502"/>
      <c r="GXI44" s="502"/>
      <c r="GXJ44" s="502"/>
      <c r="GXK44" s="502"/>
      <c r="GXL44" s="502"/>
      <c r="GXM44" s="502"/>
      <c r="GXN44" s="502"/>
      <c r="GXO44" s="502"/>
      <c r="GXP44" s="502"/>
      <c r="GXQ44" s="502"/>
      <c r="GXR44" s="502"/>
      <c r="GXS44" s="502"/>
      <c r="GXT44" s="502"/>
      <c r="GXU44" s="502"/>
      <c r="GXV44" s="502"/>
      <c r="GXW44" s="502"/>
      <c r="GXX44" s="502"/>
      <c r="GXY44" s="502"/>
      <c r="GXZ44" s="502"/>
      <c r="GYA44" s="502"/>
      <c r="GYB44" s="502"/>
      <c r="GYC44" s="502"/>
      <c r="GYD44" s="502"/>
      <c r="GYE44" s="502"/>
      <c r="GYF44" s="502"/>
      <c r="GYG44" s="502"/>
      <c r="GYH44" s="502"/>
      <c r="GYI44" s="502"/>
      <c r="GYJ44" s="502"/>
      <c r="GYK44" s="502"/>
      <c r="GYL44" s="502"/>
      <c r="GYM44" s="502"/>
      <c r="GYN44" s="502"/>
      <c r="GYO44" s="502"/>
      <c r="GYP44" s="502"/>
      <c r="GYQ44" s="502"/>
      <c r="GYR44" s="502"/>
      <c r="GYS44" s="502"/>
      <c r="GYT44" s="502"/>
      <c r="GYU44" s="502"/>
      <c r="GYV44" s="502"/>
      <c r="GYW44" s="502"/>
      <c r="GYX44" s="502"/>
      <c r="GYY44" s="502"/>
      <c r="GYZ44" s="502"/>
      <c r="GZA44" s="502"/>
      <c r="GZB44" s="502"/>
      <c r="GZC44" s="502"/>
      <c r="GZD44" s="502"/>
      <c r="GZE44" s="502"/>
      <c r="GZF44" s="502"/>
      <c r="GZG44" s="502"/>
      <c r="GZH44" s="502"/>
      <c r="GZI44" s="502"/>
      <c r="GZJ44" s="502"/>
      <c r="GZK44" s="502"/>
      <c r="GZL44" s="502"/>
      <c r="GZM44" s="502"/>
      <c r="GZN44" s="502"/>
      <c r="GZO44" s="502"/>
      <c r="GZP44" s="502"/>
      <c r="GZQ44" s="502"/>
      <c r="GZR44" s="502"/>
      <c r="GZS44" s="502"/>
      <c r="GZT44" s="502"/>
      <c r="GZU44" s="502"/>
      <c r="GZV44" s="502"/>
      <c r="GZW44" s="502"/>
      <c r="GZX44" s="502"/>
      <c r="GZY44" s="502"/>
      <c r="GZZ44" s="502"/>
      <c r="HAA44" s="502"/>
      <c r="HAB44" s="502"/>
      <c r="HAC44" s="502"/>
      <c r="HAD44" s="502"/>
      <c r="HAE44" s="502"/>
      <c r="HAF44" s="502"/>
      <c r="HAG44" s="502"/>
      <c r="HAH44" s="502"/>
      <c r="HAI44" s="502"/>
      <c r="HAJ44" s="502"/>
      <c r="HAK44" s="502"/>
      <c r="HAL44" s="502"/>
      <c r="HAM44" s="502"/>
      <c r="HAN44" s="502"/>
      <c r="HAO44" s="502"/>
      <c r="HAP44" s="502"/>
      <c r="HAQ44" s="502"/>
      <c r="HAR44" s="502"/>
      <c r="HAS44" s="502"/>
      <c r="HAT44" s="502"/>
      <c r="HAU44" s="502"/>
      <c r="HAV44" s="502"/>
      <c r="HAW44" s="502"/>
      <c r="HAX44" s="502"/>
      <c r="HAY44" s="502"/>
      <c r="HAZ44" s="502"/>
      <c r="HBA44" s="502"/>
      <c r="HBB44" s="502"/>
      <c r="HBC44" s="502"/>
      <c r="HBD44" s="502"/>
      <c r="HBE44" s="502"/>
      <c r="HBF44" s="502"/>
      <c r="HBG44" s="502"/>
      <c r="HBH44" s="502"/>
      <c r="HBI44" s="502"/>
      <c r="HBJ44" s="502"/>
      <c r="HBK44" s="502"/>
      <c r="HBL44" s="502"/>
      <c r="HBM44" s="502"/>
      <c r="HBN44" s="502"/>
      <c r="HBO44" s="502"/>
      <c r="HBP44" s="502"/>
      <c r="HBQ44" s="502"/>
      <c r="HBR44" s="502"/>
      <c r="HBS44" s="502"/>
      <c r="HBT44" s="502"/>
      <c r="HBU44" s="502"/>
      <c r="HBV44" s="502"/>
      <c r="HBW44" s="502"/>
      <c r="HBX44" s="502"/>
      <c r="HBY44" s="502"/>
      <c r="HBZ44" s="502"/>
      <c r="HCA44" s="502"/>
      <c r="HCB44" s="502"/>
      <c r="HCC44" s="502"/>
      <c r="HCD44" s="502"/>
      <c r="HCE44" s="502"/>
      <c r="HCF44" s="502"/>
      <c r="HCG44" s="502"/>
      <c r="HCH44" s="502"/>
      <c r="HCI44" s="502"/>
      <c r="HCJ44" s="502"/>
      <c r="HCK44" s="502"/>
      <c r="HCL44" s="502"/>
      <c r="HCM44" s="502"/>
      <c r="HCN44" s="502"/>
      <c r="HCO44" s="502"/>
      <c r="HCP44" s="502"/>
      <c r="HCQ44" s="502"/>
      <c r="HCR44" s="502"/>
      <c r="HCS44" s="502"/>
      <c r="HCT44" s="502"/>
      <c r="HCU44" s="502"/>
      <c r="HCV44" s="502"/>
      <c r="HCW44" s="502"/>
      <c r="HCX44" s="502"/>
      <c r="HCY44" s="502"/>
      <c r="HCZ44" s="502"/>
      <c r="HDA44" s="502"/>
      <c r="HDB44" s="502"/>
      <c r="HDC44" s="502"/>
      <c r="HDD44" s="502"/>
      <c r="HDE44" s="502"/>
      <c r="HDF44" s="502"/>
      <c r="HDG44" s="502"/>
      <c r="HDH44" s="502"/>
      <c r="HDI44" s="502"/>
      <c r="HDJ44" s="502"/>
      <c r="HDK44" s="502"/>
      <c r="HDL44" s="502"/>
      <c r="HDM44" s="502"/>
      <c r="HDN44" s="502"/>
      <c r="HDO44" s="502"/>
      <c r="HDP44" s="502"/>
      <c r="HDQ44" s="502"/>
      <c r="HDR44" s="502"/>
      <c r="HDS44" s="502"/>
      <c r="HDT44" s="502"/>
      <c r="HDU44" s="502"/>
      <c r="HDV44" s="502"/>
      <c r="HDW44" s="502"/>
      <c r="HDX44" s="502"/>
      <c r="HDY44" s="502"/>
      <c r="HDZ44" s="502"/>
      <c r="HEA44" s="502"/>
      <c r="HEB44" s="502"/>
      <c r="HEC44" s="502"/>
      <c r="HED44" s="502"/>
      <c r="HEE44" s="502"/>
      <c r="HEF44" s="502"/>
      <c r="HEG44" s="502"/>
      <c r="HEH44" s="502"/>
      <c r="HEI44" s="502"/>
      <c r="HEJ44" s="502"/>
      <c r="HEK44" s="502"/>
      <c r="HEL44" s="502"/>
      <c r="HEM44" s="502"/>
      <c r="HEN44" s="502"/>
      <c r="HEO44" s="502"/>
      <c r="HEP44" s="502"/>
      <c r="HEQ44" s="502"/>
      <c r="HER44" s="502"/>
      <c r="HES44" s="502"/>
      <c r="HET44" s="502"/>
      <c r="HEU44" s="502"/>
      <c r="HEV44" s="502"/>
      <c r="HEW44" s="502"/>
      <c r="HEX44" s="502"/>
      <c r="HEY44" s="502"/>
      <c r="HEZ44" s="502"/>
      <c r="HFA44" s="502"/>
      <c r="HFB44" s="502"/>
      <c r="HFC44" s="502"/>
      <c r="HFD44" s="502"/>
      <c r="HFE44" s="502"/>
      <c r="HFF44" s="502"/>
      <c r="HFG44" s="502"/>
      <c r="HFH44" s="502"/>
      <c r="HFI44" s="502"/>
      <c r="HFJ44" s="502"/>
      <c r="HFK44" s="502"/>
      <c r="HFL44" s="502"/>
      <c r="HFM44" s="502"/>
      <c r="HFN44" s="502"/>
      <c r="HFO44" s="502"/>
      <c r="HFP44" s="502"/>
      <c r="HFQ44" s="502"/>
      <c r="HFR44" s="502"/>
      <c r="HFS44" s="502"/>
      <c r="HFT44" s="502"/>
      <c r="HFU44" s="502"/>
      <c r="HFV44" s="502"/>
      <c r="HFW44" s="502"/>
      <c r="HFX44" s="502"/>
      <c r="HFY44" s="502"/>
      <c r="HFZ44" s="502"/>
      <c r="HGA44" s="502"/>
      <c r="HGB44" s="502"/>
      <c r="HGC44" s="502"/>
      <c r="HGD44" s="502"/>
      <c r="HGE44" s="502"/>
      <c r="HGF44" s="502"/>
      <c r="HGG44" s="502"/>
      <c r="HGH44" s="502"/>
      <c r="HGI44" s="502"/>
      <c r="HGJ44" s="502"/>
      <c r="HGK44" s="502"/>
      <c r="HGL44" s="502"/>
      <c r="HGM44" s="502"/>
      <c r="HGN44" s="502"/>
      <c r="HGO44" s="502"/>
      <c r="HGP44" s="502"/>
      <c r="HGQ44" s="502"/>
      <c r="HGR44" s="502"/>
      <c r="HGS44" s="502"/>
      <c r="HGT44" s="502"/>
      <c r="HGU44" s="502"/>
      <c r="HGV44" s="502"/>
      <c r="HGW44" s="502"/>
      <c r="HGX44" s="502"/>
      <c r="HGY44" s="502"/>
      <c r="HGZ44" s="502"/>
      <c r="HHA44" s="502"/>
      <c r="HHB44" s="502"/>
      <c r="HHC44" s="502"/>
      <c r="HHD44" s="502"/>
      <c r="HHE44" s="502"/>
      <c r="HHF44" s="502"/>
      <c r="HHG44" s="502"/>
      <c r="HHH44" s="502"/>
      <c r="HHI44" s="502"/>
      <c r="HHJ44" s="502"/>
      <c r="HHK44" s="502"/>
      <c r="HHL44" s="502"/>
      <c r="HHM44" s="502"/>
      <c r="HHN44" s="502"/>
      <c r="HHO44" s="502"/>
      <c r="HHP44" s="502"/>
      <c r="HHQ44" s="502"/>
      <c r="HHR44" s="502"/>
      <c r="HHS44" s="502"/>
      <c r="HHT44" s="502"/>
      <c r="HHU44" s="502"/>
      <c r="HHV44" s="502"/>
      <c r="HHW44" s="502"/>
      <c r="HHX44" s="502"/>
      <c r="HHY44" s="502"/>
      <c r="HHZ44" s="502"/>
      <c r="HIA44" s="502"/>
      <c r="HIB44" s="502"/>
      <c r="HIC44" s="502"/>
      <c r="HID44" s="502"/>
      <c r="HIE44" s="502"/>
      <c r="HIF44" s="502"/>
      <c r="HIG44" s="502"/>
      <c r="HIH44" s="502"/>
      <c r="HII44" s="502"/>
      <c r="HIJ44" s="502"/>
      <c r="HIK44" s="502"/>
      <c r="HIL44" s="502"/>
      <c r="HIM44" s="502"/>
      <c r="HIN44" s="502"/>
      <c r="HIO44" s="502"/>
      <c r="HIP44" s="502"/>
      <c r="HIQ44" s="502"/>
      <c r="HIR44" s="502"/>
      <c r="HIS44" s="502"/>
      <c r="HIT44" s="502"/>
      <c r="HIU44" s="502"/>
      <c r="HIV44" s="502"/>
      <c r="HIW44" s="502"/>
      <c r="HIX44" s="502"/>
      <c r="HIY44" s="502"/>
      <c r="HIZ44" s="502"/>
      <c r="HJA44" s="502"/>
      <c r="HJB44" s="502"/>
      <c r="HJC44" s="502"/>
      <c r="HJD44" s="502"/>
      <c r="HJE44" s="502"/>
      <c r="HJF44" s="502"/>
      <c r="HJG44" s="502"/>
      <c r="HJH44" s="502"/>
      <c r="HJI44" s="502"/>
      <c r="HJJ44" s="502"/>
      <c r="HJK44" s="502"/>
      <c r="HJL44" s="502"/>
      <c r="HJM44" s="502"/>
      <c r="HJN44" s="502"/>
      <c r="HJO44" s="502"/>
      <c r="HJP44" s="502"/>
      <c r="HJQ44" s="502"/>
      <c r="HJR44" s="502"/>
      <c r="HJS44" s="502"/>
      <c r="HJT44" s="502"/>
      <c r="HJU44" s="502"/>
      <c r="HJV44" s="502"/>
      <c r="HJW44" s="502"/>
      <c r="HJX44" s="502"/>
      <c r="HJY44" s="502"/>
      <c r="HJZ44" s="502"/>
      <c r="HKA44" s="502"/>
      <c r="HKB44" s="502"/>
      <c r="HKC44" s="502"/>
      <c r="HKD44" s="502"/>
      <c r="HKE44" s="502"/>
      <c r="HKF44" s="502"/>
      <c r="HKG44" s="502"/>
      <c r="HKH44" s="502"/>
      <c r="HKI44" s="502"/>
      <c r="HKJ44" s="502"/>
      <c r="HKK44" s="502"/>
      <c r="HKL44" s="502"/>
      <c r="HKM44" s="502"/>
      <c r="HKN44" s="502"/>
      <c r="HKO44" s="502"/>
      <c r="HKP44" s="502"/>
      <c r="HKQ44" s="502"/>
      <c r="HKR44" s="502"/>
      <c r="HKS44" s="502"/>
      <c r="HKT44" s="502"/>
      <c r="HKU44" s="502"/>
      <c r="HKV44" s="502"/>
      <c r="HKW44" s="502"/>
      <c r="HKX44" s="502"/>
      <c r="HKY44" s="502"/>
      <c r="HKZ44" s="502"/>
      <c r="HLA44" s="502"/>
      <c r="HLB44" s="502"/>
      <c r="HLC44" s="502"/>
      <c r="HLD44" s="502"/>
      <c r="HLE44" s="502"/>
      <c r="HLF44" s="502"/>
      <c r="HLG44" s="502"/>
      <c r="HLH44" s="502"/>
      <c r="HLI44" s="502"/>
      <c r="HLJ44" s="502"/>
      <c r="HLK44" s="502"/>
      <c r="HLL44" s="502"/>
      <c r="HLM44" s="502"/>
      <c r="HLN44" s="502"/>
      <c r="HLO44" s="502"/>
      <c r="HLP44" s="502"/>
      <c r="HLQ44" s="502"/>
      <c r="HLR44" s="502"/>
      <c r="HLS44" s="502"/>
      <c r="HLT44" s="502"/>
      <c r="HLU44" s="502"/>
      <c r="HLV44" s="502"/>
      <c r="HLW44" s="502"/>
      <c r="HLX44" s="502"/>
      <c r="HLY44" s="502"/>
      <c r="HLZ44" s="502"/>
      <c r="HMA44" s="502"/>
      <c r="HMB44" s="502"/>
      <c r="HMC44" s="502"/>
      <c r="HMD44" s="502"/>
      <c r="HME44" s="502"/>
      <c r="HMF44" s="502"/>
      <c r="HMG44" s="502"/>
      <c r="HMH44" s="502"/>
      <c r="HMI44" s="502"/>
      <c r="HMJ44" s="502"/>
      <c r="HMK44" s="502"/>
      <c r="HML44" s="502"/>
      <c r="HMM44" s="502"/>
      <c r="HMN44" s="502"/>
      <c r="HMO44" s="502"/>
      <c r="HMP44" s="502"/>
      <c r="HMQ44" s="502"/>
      <c r="HMR44" s="502"/>
      <c r="HMS44" s="502"/>
      <c r="HMT44" s="502"/>
      <c r="HMU44" s="502"/>
      <c r="HMV44" s="502"/>
      <c r="HMW44" s="502"/>
      <c r="HMX44" s="502"/>
      <c r="HMY44" s="502"/>
      <c r="HMZ44" s="502"/>
      <c r="HNA44" s="502"/>
      <c r="HNB44" s="502"/>
      <c r="HNC44" s="502"/>
      <c r="HND44" s="502"/>
      <c r="HNE44" s="502"/>
      <c r="HNF44" s="502"/>
      <c r="HNG44" s="502"/>
      <c r="HNH44" s="502"/>
      <c r="HNI44" s="502"/>
      <c r="HNJ44" s="502"/>
      <c r="HNK44" s="502"/>
      <c r="HNL44" s="502"/>
      <c r="HNM44" s="502"/>
      <c r="HNN44" s="502"/>
      <c r="HNO44" s="502"/>
      <c r="HNP44" s="502"/>
      <c r="HNQ44" s="502"/>
      <c r="HNR44" s="502"/>
      <c r="HNS44" s="502"/>
      <c r="HNT44" s="502"/>
      <c r="HNU44" s="502"/>
      <c r="HNV44" s="502"/>
      <c r="HNW44" s="502"/>
      <c r="HNX44" s="502"/>
      <c r="HNY44" s="502"/>
      <c r="HNZ44" s="502"/>
      <c r="HOA44" s="502"/>
      <c r="HOB44" s="502"/>
      <c r="HOC44" s="502"/>
      <c r="HOD44" s="502"/>
      <c r="HOE44" s="502"/>
      <c r="HOF44" s="502"/>
      <c r="HOG44" s="502"/>
      <c r="HOH44" s="502"/>
      <c r="HOI44" s="502"/>
      <c r="HOJ44" s="502"/>
      <c r="HOK44" s="502"/>
      <c r="HOL44" s="502"/>
      <c r="HOM44" s="502"/>
      <c r="HON44" s="502"/>
      <c r="HOO44" s="502"/>
      <c r="HOP44" s="502"/>
      <c r="HOQ44" s="502"/>
      <c r="HOR44" s="502"/>
      <c r="HOS44" s="502"/>
      <c r="HOT44" s="502"/>
      <c r="HOU44" s="502"/>
      <c r="HOV44" s="502"/>
      <c r="HOW44" s="502"/>
      <c r="HOX44" s="502"/>
      <c r="HOY44" s="502"/>
      <c r="HOZ44" s="502"/>
      <c r="HPA44" s="502"/>
      <c r="HPB44" s="502"/>
      <c r="HPC44" s="502"/>
      <c r="HPD44" s="502"/>
      <c r="HPE44" s="502"/>
      <c r="HPF44" s="502"/>
      <c r="HPG44" s="502"/>
      <c r="HPH44" s="502"/>
      <c r="HPI44" s="502"/>
      <c r="HPJ44" s="502"/>
      <c r="HPK44" s="502"/>
      <c r="HPL44" s="502"/>
      <c r="HPM44" s="502"/>
      <c r="HPN44" s="502"/>
      <c r="HPO44" s="502"/>
      <c r="HPP44" s="502"/>
      <c r="HPQ44" s="502"/>
      <c r="HPR44" s="502"/>
      <c r="HPS44" s="502"/>
      <c r="HPT44" s="502"/>
      <c r="HPU44" s="502"/>
      <c r="HPV44" s="502"/>
      <c r="HPW44" s="502"/>
      <c r="HPX44" s="502"/>
      <c r="HPY44" s="502"/>
      <c r="HPZ44" s="502"/>
      <c r="HQA44" s="502"/>
      <c r="HQB44" s="502"/>
      <c r="HQC44" s="502"/>
      <c r="HQD44" s="502"/>
      <c r="HQE44" s="502"/>
      <c r="HQF44" s="502"/>
      <c r="HQG44" s="502"/>
      <c r="HQH44" s="502"/>
      <c r="HQI44" s="502"/>
      <c r="HQJ44" s="502"/>
      <c r="HQK44" s="502"/>
      <c r="HQL44" s="502"/>
      <c r="HQM44" s="502"/>
      <c r="HQN44" s="502"/>
      <c r="HQO44" s="502"/>
      <c r="HQP44" s="502"/>
      <c r="HQQ44" s="502"/>
      <c r="HQR44" s="502"/>
      <c r="HQS44" s="502"/>
      <c r="HQT44" s="502"/>
      <c r="HQU44" s="502"/>
      <c r="HQV44" s="502"/>
      <c r="HQW44" s="502"/>
      <c r="HQX44" s="502"/>
      <c r="HQY44" s="502"/>
      <c r="HQZ44" s="502"/>
      <c r="HRA44" s="502"/>
      <c r="HRB44" s="502"/>
      <c r="HRC44" s="502"/>
      <c r="HRD44" s="502"/>
      <c r="HRE44" s="502"/>
      <c r="HRF44" s="502"/>
      <c r="HRG44" s="502"/>
      <c r="HRH44" s="502"/>
      <c r="HRI44" s="502"/>
      <c r="HRJ44" s="502"/>
      <c r="HRK44" s="502"/>
      <c r="HRL44" s="502"/>
      <c r="HRM44" s="502"/>
      <c r="HRN44" s="502"/>
      <c r="HRO44" s="502"/>
      <c r="HRP44" s="502"/>
      <c r="HRQ44" s="502"/>
      <c r="HRR44" s="502"/>
      <c r="HRS44" s="502"/>
      <c r="HRT44" s="502"/>
      <c r="HRU44" s="502"/>
      <c r="HRV44" s="502"/>
      <c r="HRW44" s="502"/>
      <c r="HRX44" s="502"/>
      <c r="HRY44" s="502"/>
      <c r="HRZ44" s="502"/>
      <c r="HSA44" s="502"/>
      <c r="HSB44" s="502"/>
      <c r="HSC44" s="502"/>
      <c r="HSD44" s="502"/>
      <c r="HSE44" s="502"/>
      <c r="HSF44" s="502"/>
      <c r="HSG44" s="502"/>
      <c r="HSH44" s="502"/>
      <c r="HSI44" s="502"/>
      <c r="HSJ44" s="502"/>
      <c r="HSK44" s="502"/>
      <c r="HSL44" s="502"/>
      <c r="HSM44" s="502"/>
      <c r="HSN44" s="502"/>
      <c r="HSO44" s="502"/>
      <c r="HSP44" s="502"/>
      <c r="HSQ44" s="502"/>
      <c r="HSR44" s="502"/>
      <c r="HSS44" s="502"/>
      <c r="HST44" s="502"/>
      <c r="HSU44" s="502"/>
      <c r="HSV44" s="502"/>
      <c r="HSW44" s="502"/>
      <c r="HSX44" s="502"/>
      <c r="HSY44" s="502"/>
      <c r="HSZ44" s="502"/>
      <c r="HTA44" s="502"/>
      <c r="HTB44" s="502"/>
      <c r="HTC44" s="502"/>
      <c r="HTD44" s="502"/>
      <c r="HTE44" s="502"/>
      <c r="HTF44" s="502"/>
      <c r="HTG44" s="502"/>
      <c r="HTH44" s="502"/>
      <c r="HTI44" s="502"/>
      <c r="HTJ44" s="502"/>
      <c r="HTK44" s="502"/>
      <c r="HTL44" s="502"/>
      <c r="HTM44" s="502"/>
      <c r="HTN44" s="502"/>
      <c r="HTO44" s="502"/>
      <c r="HTP44" s="502"/>
      <c r="HTQ44" s="502"/>
      <c r="HTR44" s="502"/>
      <c r="HTS44" s="502"/>
      <c r="HTT44" s="502"/>
      <c r="HTU44" s="502"/>
      <c r="HTV44" s="502"/>
      <c r="HTW44" s="502"/>
      <c r="HTX44" s="502"/>
      <c r="HTY44" s="502"/>
      <c r="HTZ44" s="502"/>
      <c r="HUA44" s="502"/>
      <c r="HUB44" s="502"/>
      <c r="HUC44" s="502"/>
      <c r="HUD44" s="502"/>
      <c r="HUE44" s="502"/>
      <c r="HUF44" s="502"/>
      <c r="HUG44" s="502"/>
      <c r="HUH44" s="502"/>
      <c r="HUI44" s="502"/>
      <c r="HUJ44" s="502"/>
      <c r="HUK44" s="502"/>
      <c r="HUL44" s="502"/>
      <c r="HUM44" s="502"/>
      <c r="HUN44" s="502"/>
      <c r="HUO44" s="502"/>
      <c r="HUP44" s="502"/>
      <c r="HUQ44" s="502"/>
      <c r="HUR44" s="502"/>
      <c r="HUS44" s="502"/>
      <c r="HUT44" s="502"/>
      <c r="HUU44" s="502"/>
      <c r="HUV44" s="502"/>
      <c r="HUW44" s="502"/>
      <c r="HUX44" s="502"/>
      <c r="HUY44" s="502"/>
      <c r="HUZ44" s="502"/>
      <c r="HVA44" s="502"/>
      <c r="HVB44" s="502"/>
      <c r="HVC44" s="502"/>
      <c r="HVD44" s="502"/>
      <c r="HVE44" s="502"/>
      <c r="HVF44" s="502"/>
      <c r="HVG44" s="502"/>
      <c r="HVH44" s="502"/>
      <c r="HVI44" s="502"/>
      <c r="HVJ44" s="502"/>
      <c r="HVK44" s="502"/>
      <c r="HVL44" s="502"/>
      <c r="HVM44" s="502"/>
      <c r="HVN44" s="502"/>
      <c r="HVO44" s="502"/>
      <c r="HVP44" s="502"/>
      <c r="HVQ44" s="502"/>
      <c r="HVR44" s="502"/>
      <c r="HVS44" s="502"/>
      <c r="HVT44" s="502"/>
      <c r="HVU44" s="502"/>
      <c r="HVV44" s="502"/>
      <c r="HVW44" s="502"/>
      <c r="HVX44" s="502"/>
      <c r="HVY44" s="502"/>
      <c r="HVZ44" s="502"/>
      <c r="HWA44" s="502"/>
      <c r="HWB44" s="502"/>
      <c r="HWC44" s="502"/>
      <c r="HWD44" s="502"/>
      <c r="HWE44" s="502"/>
      <c r="HWF44" s="502"/>
      <c r="HWG44" s="502"/>
      <c r="HWH44" s="502"/>
      <c r="HWI44" s="502"/>
      <c r="HWJ44" s="502"/>
      <c r="HWK44" s="502"/>
      <c r="HWL44" s="502"/>
      <c r="HWM44" s="502"/>
      <c r="HWN44" s="502"/>
      <c r="HWO44" s="502"/>
      <c r="HWP44" s="502"/>
      <c r="HWQ44" s="502"/>
      <c r="HWR44" s="502"/>
      <c r="HWS44" s="502"/>
      <c r="HWT44" s="502"/>
      <c r="HWU44" s="502"/>
      <c r="HWV44" s="502"/>
      <c r="HWW44" s="502"/>
      <c r="HWX44" s="502"/>
      <c r="HWY44" s="502"/>
      <c r="HWZ44" s="502"/>
      <c r="HXA44" s="502"/>
      <c r="HXB44" s="502"/>
      <c r="HXC44" s="502"/>
      <c r="HXD44" s="502"/>
      <c r="HXE44" s="502"/>
      <c r="HXF44" s="502"/>
      <c r="HXG44" s="502"/>
      <c r="HXH44" s="502"/>
      <c r="HXI44" s="502"/>
      <c r="HXJ44" s="502"/>
      <c r="HXK44" s="502"/>
      <c r="HXL44" s="502"/>
      <c r="HXM44" s="502"/>
      <c r="HXN44" s="502"/>
      <c r="HXO44" s="502"/>
      <c r="HXP44" s="502"/>
      <c r="HXQ44" s="502"/>
      <c r="HXR44" s="502"/>
      <c r="HXS44" s="502"/>
      <c r="HXT44" s="502"/>
      <c r="HXU44" s="502"/>
      <c r="HXV44" s="502"/>
      <c r="HXW44" s="502"/>
      <c r="HXX44" s="502"/>
      <c r="HXY44" s="502"/>
      <c r="HXZ44" s="502"/>
      <c r="HYA44" s="502"/>
      <c r="HYB44" s="502"/>
      <c r="HYC44" s="502"/>
      <c r="HYD44" s="502"/>
      <c r="HYE44" s="502"/>
      <c r="HYF44" s="502"/>
      <c r="HYG44" s="502"/>
      <c r="HYH44" s="502"/>
      <c r="HYI44" s="502"/>
      <c r="HYJ44" s="502"/>
      <c r="HYK44" s="502"/>
      <c r="HYL44" s="502"/>
      <c r="HYM44" s="502"/>
      <c r="HYN44" s="502"/>
      <c r="HYO44" s="502"/>
      <c r="HYP44" s="502"/>
      <c r="HYQ44" s="502"/>
      <c r="HYR44" s="502"/>
      <c r="HYS44" s="502"/>
      <c r="HYT44" s="502"/>
      <c r="HYU44" s="502"/>
      <c r="HYV44" s="502"/>
      <c r="HYW44" s="502"/>
      <c r="HYX44" s="502"/>
      <c r="HYY44" s="502"/>
      <c r="HYZ44" s="502"/>
      <c r="HZA44" s="502"/>
      <c r="HZB44" s="502"/>
      <c r="HZC44" s="502"/>
      <c r="HZD44" s="502"/>
      <c r="HZE44" s="502"/>
      <c r="HZF44" s="502"/>
      <c r="HZG44" s="502"/>
      <c r="HZH44" s="502"/>
      <c r="HZI44" s="502"/>
      <c r="HZJ44" s="502"/>
      <c r="HZK44" s="502"/>
      <c r="HZL44" s="502"/>
      <c r="HZM44" s="502"/>
      <c r="HZN44" s="502"/>
      <c r="HZO44" s="502"/>
      <c r="HZP44" s="502"/>
      <c r="HZQ44" s="502"/>
      <c r="HZR44" s="502"/>
      <c r="HZS44" s="502"/>
      <c r="HZT44" s="502"/>
      <c r="HZU44" s="502"/>
      <c r="HZV44" s="502"/>
      <c r="HZW44" s="502"/>
      <c r="HZX44" s="502"/>
      <c r="HZY44" s="502"/>
      <c r="HZZ44" s="502"/>
      <c r="IAA44" s="502"/>
      <c r="IAB44" s="502"/>
      <c r="IAC44" s="502"/>
      <c r="IAD44" s="502"/>
      <c r="IAE44" s="502"/>
      <c r="IAF44" s="502"/>
      <c r="IAG44" s="502"/>
      <c r="IAH44" s="502"/>
      <c r="IAI44" s="502"/>
      <c r="IAJ44" s="502"/>
      <c r="IAK44" s="502"/>
      <c r="IAL44" s="502"/>
      <c r="IAM44" s="502"/>
      <c r="IAN44" s="502"/>
      <c r="IAO44" s="502"/>
      <c r="IAP44" s="502"/>
      <c r="IAQ44" s="502"/>
      <c r="IAR44" s="502"/>
      <c r="IAS44" s="502"/>
      <c r="IAT44" s="502"/>
      <c r="IAU44" s="502"/>
      <c r="IAV44" s="502"/>
      <c r="IAW44" s="502"/>
      <c r="IAX44" s="502"/>
      <c r="IAY44" s="502"/>
      <c r="IAZ44" s="502"/>
      <c r="IBA44" s="502"/>
      <c r="IBB44" s="502"/>
      <c r="IBC44" s="502"/>
      <c r="IBD44" s="502"/>
      <c r="IBE44" s="502"/>
      <c r="IBF44" s="502"/>
      <c r="IBG44" s="502"/>
      <c r="IBH44" s="502"/>
      <c r="IBI44" s="502"/>
      <c r="IBJ44" s="502"/>
      <c r="IBK44" s="502"/>
      <c r="IBL44" s="502"/>
      <c r="IBM44" s="502"/>
      <c r="IBN44" s="502"/>
      <c r="IBO44" s="502"/>
      <c r="IBP44" s="502"/>
      <c r="IBQ44" s="502"/>
      <c r="IBR44" s="502"/>
      <c r="IBS44" s="502"/>
      <c r="IBT44" s="502"/>
      <c r="IBU44" s="502"/>
      <c r="IBV44" s="502"/>
      <c r="IBW44" s="502"/>
      <c r="IBX44" s="502"/>
      <c r="IBY44" s="502"/>
      <c r="IBZ44" s="502"/>
      <c r="ICA44" s="502"/>
      <c r="ICB44" s="502"/>
      <c r="ICC44" s="502"/>
      <c r="ICD44" s="502"/>
      <c r="ICE44" s="502"/>
      <c r="ICF44" s="502"/>
      <c r="ICG44" s="502"/>
      <c r="ICH44" s="502"/>
      <c r="ICI44" s="502"/>
      <c r="ICJ44" s="502"/>
      <c r="ICK44" s="502"/>
      <c r="ICL44" s="502"/>
      <c r="ICM44" s="502"/>
      <c r="ICN44" s="502"/>
      <c r="ICO44" s="502"/>
      <c r="ICP44" s="502"/>
      <c r="ICQ44" s="502"/>
      <c r="ICR44" s="502"/>
      <c r="ICS44" s="502"/>
      <c r="ICT44" s="502"/>
      <c r="ICU44" s="502"/>
      <c r="ICV44" s="502"/>
      <c r="ICW44" s="502"/>
      <c r="ICX44" s="502"/>
      <c r="ICY44" s="502"/>
      <c r="ICZ44" s="502"/>
      <c r="IDA44" s="502"/>
      <c r="IDB44" s="502"/>
      <c r="IDC44" s="502"/>
      <c r="IDD44" s="502"/>
      <c r="IDE44" s="502"/>
      <c r="IDF44" s="502"/>
      <c r="IDG44" s="502"/>
      <c r="IDH44" s="502"/>
      <c r="IDI44" s="502"/>
      <c r="IDJ44" s="502"/>
      <c r="IDK44" s="502"/>
      <c r="IDL44" s="502"/>
      <c r="IDM44" s="502"/>
      <c r="IDN44" s="502"/>
      <c r="IDO44" s="502"/>
      <c r="IDP44" s="502"/>
      <c r="IDQ44" s="502"/>
      <c r="IDR44" s="502"/>
      <c r="IDS44" s="502"/>
      <c r="IDT44" s="502"/>
      <c r="IDU44" s="502"/>
      <c r="IDV44" s="502"/>
      <c r="IDW44" s="502"/>
      <c r="IDX44" s="502"/>
      <c r="IDY44" s="502"/>
      <c r="IDZ44" s="502"/>
      <c r="IEA44" s="502"/>
      <c r="IEB44" s="502"/>
      <c r="IEC44" s="502"/>
      <c r="IED44" s="502"/>
      <c r="IEE44" s="502"/>
      <c r="IEF44" s="502"/>
      <c r="IEG44" s="502"/>
      <c r="IEH44" s="502"/>
      <c r="IEI44" s="502"/>
      <c r="IEJ44" s="502"/>
      <c r="IEK44" s="502"/>
      <c r="IEL44" s="502"/>
      <c r="IEM44" s="502"/>
      <c r="IEN44" s="502"/>
      <c r="IEO44" s="502"/>
      <c r="IEP44" s="502"/>
      <c r="IEQ44" s="502"/>
      <c r="IER44" s="502"/>
      <c r="IES44" s="502"/>
      <c r="IET44" s="502"/>
      <c r="IEU44" s="502"/>
      <c r="IEV44" s="502"/>
      <c r="IEW44" s="502"/>
      <c r="IEX44" s="502"/>
      <c r="IEY44" s="502"/>
      <c r="IEZ44" s="502"/>
      <c r="IFA44" s="502"/>
      <c r="IFB44" s="502"/>
      <c r="IFC44" s="502"/>
      <c r="IFD44" s="502"/>
      <c r="IFE44" s="502"/>
      <c r="IFF44" s="502"/>
      <c r="IFG44" s="502"/>
      <c r="IFH44" s="502"/>
      <c r="IFI44" s="502"/>
      <c r="IFJ44" s="502"/>
      <c r="IFK44" s="502"/>
      <c r="IFL44" s="502"/>
      <c r="IFM44" s="502"/>
      <c r="IFN44" s="502"/>
      <c r="IFO44" s="502"/>
      <c r="IFP44" s="502"/>
      <c r="IFQ44" s="502"/>
      <c r="IFR44" s="502"/>
      <c r="IFS44" s="502"/>
      <c r="IFT44" s="502"/>
      <c r="IFU44" s="502"/>
      <c r="IFV44" s="502"/>
      <c r="IFW44" s="502"/>
      <c r="IFX44" s="502"/>
      <c r="IFY44" s="502"/>
      <c r="IFZ44" s="502"/>
      <c r="IGA44" s="502"/>
      <c r="IGB44" s="502"/>
      <c r="IGC44" s="502"/>
      <c r="IGD44" s="502"/>
      <c r="IGE44" s="502"/>
      <c r="IGF44" s="502"/>
      <c r="IGG44" s="502"/>
      <c r="IGH44" s="502"/>
      <c r="IGI44" s="502"/>
      <c r="IGJ44" s="502"/>
      <c r="IGK44" s="502"/>
      <c r="IGL44" s="502"/>
      <c r="IGM44" s="502"/>
      <c r="IGN44" s="502"/>
      <c r="IGO44" s="502"/>
      <c r="IGP44" s="502"/>
      <c r="IGQ44" s="502"/>
      <c r="IGR44" s="502"/>
      <c r="IGS44" s="502"/>
      <c r="IGT44" s="502"/>
      <c r="IGU44" s="502"/>
      <c r="IGV44" s="502"/>
      <c r="IGW44" s="502"/>
      <c r="IGX44" s="502"/>
      <c r="IGY44" s="502"/>
      <c r="IGZ44" s="502"/>
      <c r="IHA44" s="502"/>
      <c r="IHB44" s="502"/>
      <c r="IHC44" s="502"/>
      <c r="IHD44" s="502"/>
      <c r="IHE44" s="502"/>
      <c r="IHF44" s="502"/>
      <c r="IHG44" s="502"/>
      <c r="IHH44" s="502"/>
      <c r="IHI44" s="502"/>
      <c r="IHJ44" s="502"/>
      <c r="IHK44" s="502"/>
      <c r="IHL44" s="502"/>
      <c r="IHM44" s="502"/>
      <c r="IHN44" s="502"/>
      <c r="IHO44" s="502"/>
      <c r="IHP44" s="502"/>
      <c r="IHQ44" s="502"/>
      <c r="IHR44" s="502"/>
      <c r="IHS44" s="502"/>
      <c r="IHT44" s="502"/>
      <c r="IHU44" s="502"/>
      <c r="IHV44" s="502"/>
      <c r="IHW44" s="502"/>
      <c r="IHX44" s="502"/>
      <c r="IHY44" s="502"/>
      <c r="IHZ44" s="502"/>
      <c r="IIA44" s="502"/>
      <c r="IIB44" s="502"/>
      <c r="IIC44" s="502"/>
      <c r="IID44" s="502"/>
      <c r="IIE44" s="502"/>
      <c r="IIF44" s="502"/>
      <c r="IIG44" s="502"/>
      <c r="IIH44" s="502"/>
      <c r="III44" s="502"/>
      <c r="IIJ44" s="502"/>
      <c r="IIK44" s="502"/>
      <c r="IIL44" s="502"/>
      <c r="IIM44" s="502"/>
      <c r="IIN44" s="502"/>
      <c r="IIO44" s="502"/>
      <c r="IIP44" s="502"/>
      <c r="IIQ44" s="502"/>
      <c r="IIR44" s="502"/>
      <c r="IIS44" s="502"/>
      <c r="IIT44" s="502"/>
      <c r="IIU44" s="502"/>
      <c r="IIV44" s="502"/>
      <c r="IIW44" s="502"/>
      <c r="IIX44" s="502"/>
      <c r="IIY44" s="502"/>
      <c r="IIZ44" s="502"/>
      <c r="IJA44" s="502"/>
      <c r="IJB44" s="502"/>
      <c r="IJC44" s="502"/>
      <c r="IJD44" s="502"/>
      <c r="IJE44" s="502"/>
      <c r="IJF44" s="502"/>
      <c r="IJG44" s="502"/>
      <c r="IJH44" s="502"/>
      <c r="IJI44" s="502"/>
      <c r="IJJ44" s="502"/>
      <c r="IJK44" s="502"/>
      <c r="IJL44" s="502"/>
      <c r="IJM44" s="502"/>
      <c r="IJN44" s="502"/>
      <c r="IJO44" s="502"/>
      <c r="IJP44" s="502"/>
      <c r="IJQ44" s="502"/>
      <c r="IJR44" s="502"/>
      <c r="IJS44" s="502"/>
      <c r="IJT44" s="502"/>
      <c r="IJU44" s="502"/>
      <c r="IJV44" s="502"/>
      <c r="IJW44" s="502"/>
      <c r="IJX44" s="502"/>
      <c r="IJY44" s="502"/>
      <c r="IJZ44" s="502"/>
      <c r="IKA44" s="502"/>
      <c r="IKB44" s="502"/>
      <c r="IKC44" s="502"/>
      <c r="IKD44" s="502"/>
      <c r="IKE44" s="502"/>
      <c r="IKF44" s="502"/>
      <c r="IKG44" s="502"/>
      <c r="IKH44" s="502"/>
      <c r="IKI44" s="502"/>
      <c r="IKJ44" s="502"/>
      <c r="IKK44" s="502"/>
      <c r="IKL44" s="502"/>
      <c r="IKM44" s="502"/>
      <c r="IKN44" s="502"/>
      <c r="IKO44" s="502"/>
      <c r="IKP44" s="502"/>
      <c r="IKQ44" s="502"/>
      <c r="IKR44" s="502"/>
      <c r="IKS44" s="502"/>
      <c r="IKT44" s="502"/>
      <c r="IKU44" s="502"/>
      <c r="IKV44" s="502"/>
      <c r="IKW44" s="502"/>
      <c r="IKX44" s="502"/>
      <c r="IKY44" s="502"/>
      <c r="IKZ44" s="502"/>
      <c r="ILA44" s="502"/>
      <c r="ILB44" s="502"/>
      <c r="ILC44" s="502"/>
      <c r="ILD44" s="502"/>
      <c r="ILE44" s="502"/>
      <c r="ILF44" s="502"/>
      <c r="ILG44" s="502"/>
      <c r="ILH44" s="502"/>
      <c r="ILI44" s="502"/>
      <c r="ILJ44" s="502"/>
      <c r="ILK44" s="502"/>
      <c r="ILL44" s="502"/>
      <c r="ILM44" s="502"/>
      <c r="ILN44" s="502"/>
      <c r="ILO44" s="502"/>
      <c r="ILP44" s="502"/>
      <c r="ILQ44" s="502"/>
      <c r="ILR44" s="502"/>
      <c r="ILS44" s="502"/>
      <c r="ILT44" s="502"/>
      <c r="ILU44" s="502"/>
      <c r="ILV44" s="502"/>
      <c r="ILW44" s="502"/>
      <c r="ILX44" s="502"/>
      <c r="ILY44" s="502"/>
      <c r="ILZ44" s="502"/>
      <c r="IMA44" s="502"/>
      <c r="IMB44" s="502"/>
      <c r="IMC44" s="502"/>
      <c r="IMD44" s="502"/>
      <c r="IME44" s="502"/>
      <c r="IMF44" s="502"/>
      <c r="IMG44" s="502"/>
      <c r="IMH44" s="502"/>
      <c r="IMI44" s="502"/>
      <c r="IMJ44" s="502"/>
      <c r="IMK44" s="502"/>
      <c r="IML44" s="502"/>
      <c r="IMM44" s="502"/>
      <c r="IMN44" s="502"/>
      <c r="IMO44" s="502"/>
      <c r="IMP44" s="502"/>
      <c r="IMQ44" s="502"/>
      <c r="IMR44" s="502"/>
      <c r="IMS44" s="502"/>
      <c r="IMT44" s="502"/>
      <c r="IMU44" s="502"/>
      <c r="IMV44" s="502"/>
      <c r="IMW44" s="502"/>
      <c r="IMX44" s="502"/>
      <c r="IMY44" s="502"/>
      <c r="IMZ44" s="502"/>
      <c r="INA44" s="502"/>
      <c r="INB44" s="502"/>
      <c r="INC44" s="502"/>
      <c r="IND44" s="502"/>
      <c r="INE44" s="502"/>
      <c r="INF44" s="502"/>
      <c r="ING44" s="502"/>
      <c r="INH44" s="502"/>
      <c r="INI44" s="502"/>
      <c r="INJ44" s="502"/>
      <c r="INK44" s="502"/>
      <c r="INL44" s="502"/>
      <c r="INM44" s="502"/>
      <c r="INN44" s="502"/>
      <c r="INO44" s="502"/>
      <c r="INP44" s="502"/>
      <c r="INQ44" s="502"/>
      <c r="INR44" s="502"/>
      <c r="INS44" s="502"/>
      <c r="INT44" s="502"/>
      <c r="INU44" s="502"/>
      <c r="INV44" s="502"/>
      <c r="INW44" s="502"/>
      <c r="INX44" s="502"/>
      <c r="INY44" s="502"/>
      <c r="INZ44" s="502"/>
      <c r="IOA44" s="502"/>
      <c r="IOB44" s="502"/>
      <c r="IOC44" s="502"/>
      <c r="IOD44" s="502"/>
      <c r="IOE44" s="502"/>
      <c r="IOF44" s="502"/>
      <c r="IOG44" s="502"/>
      <c r="IOH44" s="502"/>
      <c r="IOI44" s="502"/>
      <c r="IOJ44" s="502"/>
      <c r="IOK44" s="502"/>
      <c r="IOL44" s="502"/>
      <c r="IOM44" s="502"/>
      <c r="ION44" s="502"/>
      <c r="IOO44" s="502"/>
      <c r="IOP44" s="502"/>
      <c r="IOQ44" s="502"/>
      <c r="IOR44" s="502"/>
      <c r="IOS44" s="502"/>
      <c r="IOT44" s="502"/>
      <c r="IOU44" s="502"/>
      <c r="IOV44" s="502"/>
      <c r="IOW44" s="502"/>
      <c r="IOX44" s="502"/>
      <c r="IOY44" s="502"/>
      <c r="IOZ44" s="502"/>
      <c r="IPA44" s="502"/>
      <c r="IPB44" s="502"/>
      <c r="IPC44" s="502"/>
      <c r="IPD44" s="502"/>
      <c r="IPE44" s="502"/>
      <c r="IPF44" s="502"/>
      <c r="IPG44" s="502"/>
      <c r="IPH44" s="502"/>
      <c r="IPI44" s="502"/>
      <c r="IPJ44" s="502"/>
      <c r="IPK44" s="502"/>
      <c r="IPL44" s="502"/>
      <c r="IPM44" s="502"/>
      <c r="IPN44" s="502"/>
      <c r="IPO44" s="502"/>
      <c r="IPP44" s="502"/>
      <c r="IPQ44" s="502"/>
      <c r="IPR44" s="502"/>
      <c r="IPS44" s="502"/>
      <c r="IPT44" s="502"/>
      <c r="IPU44" s="502"/>
      <c r="IPV44" s="502"/>
      <c r="IPW44" s="502"/>
      <c r="IPX44" s="502"/>
      <c r="IPY44" s="502"/>
      <c r="IPZ44" s="502"/>
      <c r="IQA44" s="502"/>
      <c r="IQB44" s="502"/>
      <c r="IQC44" s="502"/>
      <c r="IQD44" s="502"/>
      <c r="IQE44" s="502"/>
      <c r="IQF44" s="502"/>
      <c r="IQG44" s="502"/>
      <c r="IQH44" s="502"/>
      <c r="IQI44" s="502"/>
      <c r="IQJ44" s="502"/>
      <c r="IQK44" s="502"/>
      <c r="IQL44" s="502"/>
      <c r="IQM44" s="502"/>
      <c r="IQN44" s="502"/>
      <c r="IQO44" s="502"/>
      <c r="IQP44" s="502"/>
      <c r="IQQ44" s="502"/>
      <c r="IQR44" s="502"/>
      <c r="IQS44" s="502"/>
      <c r="IQT44" s="502"/>
      <c r="IQU44" s="502"/>
      <c r="IQV44" s="502"/>
      <c r="IQW44" s="502"/>
      <c r="IQX44" s="502"/>
      <c r="IQY44" s="502"/>
      <c r="IQZ44" s="502"/>
      <c r="IRA44" s="502"/>
      <c r="IRB44" s="502"/>
      <c r="IRC44" s="502"/>
      <c r="IRD44" s="502"/>
      <c r="IRE44" s="502"/>
      <c r="IRF44" s="502"/>
      <c r="IRG44" s="502"/>
      <c r="IRH44" s="502"/>
      <c r="IRI44" s="502"/>
      <c r="IRJ44" s="502"/>
      <c r="IRK44" s="502"/>
      <c r="IRL44" s="502"/>
      <c r="IRM44" s="502"/>
      <c r="IRN44" s="502"/>
      <c r="IRO44" s="502"/>
      <c r="IRP44" s="502"/>
      <c r="IRQ44" s="502"/>
      <c r="IRR44" s="502"/>
      <c r="IRS44" s="502"/>
      <c r="IRT44" s="502"/>
      <c r="IRU44" s="502"/>
      <c r="IRV44" s="502"/>
      <c r="IRW44" s="502"/>
      <c r="IRX44" s="502"/>
      <c r="IRY44" s="502"/>
      <c r="IRZ44" s="502"/>
      <c r="ISA44" s="502"/>
      <c r="ISB44" s="502"/>
      <c r="ISC44" s="502"/>
      <c r="ISD44" s="502"/>
      <c r="ISE44" s="502"/>
      <c r="ISF44" s="502"/>
      <c r="ISG44" s="502"/>
      <c r="ISH44" s="502"/>
      <c r="ISI44" s="502"/>
      <c r="ISJ44" s="502"/>
      <c r="ISK44" s="502"/>
      <c r="ISL44" s="502"/>
      <c r="ISM44" s="502"/>
      <c r="ISN44" s="502"/>
      <c r="ISO44" s="502"/>
      <c r="ISP44" s="502"/>
      <c r="ISQ44" s="502"/>
      <c r="ISR44" s="502"/>
      <c r="ISS44" s="502"/>
      <c r="IST44" s="502"/>
      <c r="ISU44" s="502"/>
      <c r="ISV44" s="502"/>
      <c r="ISW44" s="502"/>
      <c r="ISX44" s="502"/>
      <c r="ISY44" s="502"/>
      <c r="ISZ44" s="502"/>
      <c r="ITA44" s="502"/>
      <c r="ITB44" s="502"/>
      <c r="ITC44" s="502"/>
      <c r="ITD44" s="502"/>
      <c r="ITE44" s="502"/>
      <c r="ITF44" s="502"/>
      <c r="ITG44" s="502"/>
      <c r="ITH44" s="502"/>
      <c r="ITI44" s="502"/>
      <c r="ITJ44" s="502"/>
      <c r="ITK44" s="502"/>
      <c r="ITL44" s="502"/>
      <c r="ITM44" s="502"/>
      <c r="ITN44" s="502"/>
      <c r="ITO44" s="502"/>
      <c r="ITP44" s="502"/>
      <c r="ITQ44" s="502"/>
      <c r="ITR44" s="502"/>
      <c r="ITS44" s="502"/>
      <c r="ITT44" s="502"/>
      <c r="ITU44" s="502"/>
      <c r="ITV44" s="502"/>
      <c r="ITW44" s="502"/>
      <c r="ITX44" s="502"/>
      <c r="ITY44" s="502"/>
      <c r="ITZ44" s="502"/>
      <c r="IUA44" s="502"/>
      <c r="IUB44" s="502"/>
      <c r="IUC44" s="502"/>
      <c r="IUD44" s="502"/>
      <c r="IUE44" s="502"/>
      <c r="IUF44" s="502"/>
      <c r="IUG44" s="502"/>
      <c r="IUH44" s="502"/>
      <c r="IUI44" s="502"/>
      <c r="IUJ44" s="502"/>
      <c r="IUK44" s="502"/>
      <c r="IUL44" s="502"/>
      <c r="IUM44" s="502"/>
      <c r="IUN44" s="502"/>
      <c r="IUO44" s="502"/>
      <c r="IUP44" s="502"/>
      <c r="IUQ44" s="502"/>
      <c r="IUR44" s="502"/>
      <c r="IUS44" s="502"/>
      <c r="IUT44" s="502"/>
      <c r="IUU44" s="502"/>
      <c r="IUV44" s="502"/>
      <c r="IUW44" s="502"/>
      <c r="IUX44" s="502"/>
      <c r="IUY44" s="502"/>
      <c r="IUZ44" s="502"/>
      <c r="IVA44" s="502"/>
      <c r="IVB44" s="502"/>
      <c r="IVC44" s="502"/>
      <c r="IVD44" s="502"/>
      <c r="IVE44" s="502"/>
      <c r="IVF44" s="502"/>
      <c r="IVG44" s="502"/>
      <c r="IVH44" s="502"/>
      <c r="IVI44" s="502"/>
      <c r="IVJ44" s="502"/>
      <c r="IVK44" s="502"/>
      <c r="IVL44" s="502"/>
      <c r="IVM44" s="502"/>
      <c r="IVN44" s="502"/>
      <c r="IVO44" s="502"/>
      <c r="IVP44" s="502"/>
      <c r="IVQ44" s="502"/>
      <c r="IVR44" s="502"/>
      <c r="IVS44" s="502"/>
      <c r="IVT44" s="502"/>
      <c r="IVU44" s="502"/>
      <c r="IVV44" s="502"/>
      <c r="IVW44" s="502"/>
      <c r="IVX44" s="502"/>
      <c r="IVY44" s="502"/>
      <c r="IVZ44" s="502"/>
      <c r="IWA44" s="502"/>
      <c r="IWB44" s="502"/>
      <c r="IWC44" s="502"/>
      <c r="IWD44" s="502"/>
      <c r="IWE44" s="502"/>
      <c r="IWF44" s="502"/>
      <c r="IWG44" s="502"/>
      <c r="IWH44" s="502"/>
      <c r="IWI44" s="502"/>
      <c r="IWJ44" s="502"/>
      <c r="IWK44" s="502"/>
      <c r="IWL44" s="502"/>
      <c r="IWM44" s="502"/>
      <c r="IWN44" s="502"/>
      <c r="IWO44" s="502"/>
      <c r="IWP44" s="502"/>
      <c r="IWQ44" s="502"/>
      <c r="IWR44" s="502"/>
      <c r="IWS44" s="502"/>
      <c r="IWT44" s="502"/>
      <c r="IWU44" s="502"/>
      <c r="IWV44" s="502"/>
      <c r="IWW44" s="502"/>
      <c r="IWX44" s="502"/>
      <c r="IWY44" s="502"/>
      <c r="IWZ44" s="502"/>
      <c r="IXA44" s="502"/>
      <c r="IXB44" s="502"/>
      <c r="IXC44" s="502"/>
      <c r="IXD44" s="502"/>
      <c r="IXE44" s="502"/>
      <c r="IXF44" s="502"/>
      <c r="IXG44" s="502"/>
      <c r="IXH44" s="502"/>
      <c r="IXI44" s="502"/>
      <c r="IXJ44" s="502"/>
      <c r="IXK44" s="502"/>
      <c r="IXL44" s="502"/>
      <c r="IXM44" s="502"/>
      <c r="IXN44" s="502"/>
      <c r="IXO44" s="502"/>
      <c r="IXP44" s="502"/>
      <c r="IXQ44" s="502"/>
      <c r="IXR44" s="502"/>
      <c r="IXS44" s="502"/>
      <c r="IXT44" s="502"/>
      <c r="IXU44" s="502"/>
      <c r="IXV44" s="502"/>
      <c r="IXW44" s="502"/>
      <c r="IXX44" s="502"/>
      <c r="IXY44" s="502"/>
      <c r="IXZ44" s="502"/>
      <c r="IYA44" s="502"/>
      <c r="IYB44" s="502"/>
      <c r="IYC44" s="502"/>
      <c r="IYD44" s="502"/>
      <c r="IYE44" s="502"/>
      <c r="IYF44" s="502"/>
      <c r="IYG44" s="502"/>
      <c r="IYH44" s="502"/>
      <c r="IYI44" s="502"/>
      <c r="IYJ44" s="502"/>
      <c r="IYK44" s="502"/>
      <c r="IYL44" s="502"/>
      <c r="IYM44" s="502"/>
      <c r="IYN44" s="502"/>
      <c r="IYO44" s="502"/>
      <c r="IYP44" s="502"/>
      <c r="IYQ44" s="502"/>
      <c r="IYR44" s="502"/>
      <c r="IYS44" s="502"/>
      <c r="IYT44" s="502"/>
      <c r="IYU44" s="502"/>
      <c r="IYV44" s="502"/>
      <c r="IYW44" s="502"/>
      <c r="IYX44" s="502"/>
      <c r="IYY44" s="502"/>
      <c r="IYZ44" s="502"/>
      <c r="IZA44" s="502"/>
      <c r="IZB44" s="502"/>
      <c r="IZC44" s="502"/>
      <c r="IZD44" s="502"/>
      <c r="IZE44" s="502"/>
      <c r="IZF44" s="502"/>
      <c r="IZG44" s="502"/>
      <c r="IZH44" s="502"/>
      <c r="IZI44" s="502"/>
      <c r="IZJ44" s="502"/>
      <c r="IZK44" s="502"/>
      <c r="IZL44" s="502"/>
      <c r="IZM44" s="502"/>
      <c r="IZN44" s="502"/>
      <c r="IZO44" s="502"/>
      <c r="IZP44" s="502"/>
      <c r="IZQ44" s="502"/>
      <c r="IZR44" s="502"/>
      <c r="IZS44" s="502"/>
      <c r="IZT44" s="502"/>
      <c r="IZU44" s="502"/>
      <c r="IZV44" s="502"/>
      <c r="IZW44" s="502"/>
      <c r="IZX44" s="502"/>
      <c r="IZY44" s="502"/>
      <c r="IZZ44" s="502"/>
      <c r="JAA44" s="502"/>
      <c r="JAB44" s="502"/>
      <c r="JAC44" s="502"/>
      <c r="JAD44" s="502"/>
      <c r="JAE44" s="502"/>
      <c r="JAF44" s="502"/>
      <c r="JAG44" s="502"/>
      <c r="JAH44" s="502"/>
      <c r="JAI44" s="502"/>
      <c r="JAJ44" s="502"/>
      <c r="JAK44" s="502"/>
      <c r="JAL44" s="502"/>
      <c r="JAM44" s="502"/>
      <c r="JAN44" s="502"/>
      <c r="JAO44" s="502"/>
      <c r="JAP44" s="502"/>
      <c r="JAQ44" s="502"/>
      <c r="JAR44" s="502"/>
      <c r="JAS44" s="502"/>
      <c r="JAT44" s="502"/>
      <c r="JAU44" s="502"/>
      <c r="JAV44" s="502"/>
      <c r="JAW44" s="502"/>
      <c r="JAX44" s="502"/>
      <c r="JAY44" s="502"/>
      <c r="JAZ44" s="502"/>
      <c r="JBA44" s="502"/>
      <c r="JBB44" s="502"/>
      <c r="JBC44" s="502"/>
      <c r="JBD44" s="502"/>
      <c r="JBE44" s="502"/>
      <c r="JBF44" s="502"/>
      <c r="JBG44" s="502"/>
      <c r="JBH44" s="502"/>
      <c r="JBI44" s="502"/>
      <c r="JBJ44" s="502"/>
      <c r="JBK44" s="502"/>
      <c r="JBL44" s="502"/>
      <c r="JBM44" s="502"/>
      <c r="JBN44" s="502"/>
      <c r="JBO44" s="502"/>
      <c r="JBP44" s="502"/>
      <c r="JBQ44" s="502"/>
      <c r="JBR44" s="502"/>
      <c r="JBS44" s="502"/>
      <c r="JBT44" s="502"/>
      <c r="JBU44" s="502"/>
      <c r="JBV44" s="502"/>
      <c r="JBW44" s="502"/>
      <c r="JBX44" s="502"/>
      <c r="JBY44" s="502"/>
      <c r="JBZ44" s="502"/>
      <c r="JCA44" s="502"/>
      <c r="JCB44" s="502"/>
      <c r="JCC44" s="502"/>
      <c r="JCD44" s="502"/>
      <c r="JCE44" s="502"/>
      <c r="JCF44" s="502"/>
      <c r="JCG44" s="502"/>
      <c r="JCH44" s="502"/>
      <c r="JCI44" s="502"/>
      <c r="JCJ44" s="502"/>
      <c r="JCK44" s="502"/>
      <c r="JCL44" s="502"/>
      <c r="JCM44" s="502"/>
      <c r="JCN44" s="502"/>
      <c r="JCO44" s="502"/>
      <c r="JCP44" s="502"/>
      <c r="JCQ44" s="502"/>
      <c r="JCR44" s="502"/>
      <c r="JCS44" s="502"/>
      <c r="JCT44" s="502"/>
      <c r="JCU44" s="502"/>
      <c r="JCV44" s="502"/>
      <c r="JCW44" s="502"/>
      <c r="JCX44" s="502"/>
      <c r="JCY44" s="502"/>
      <c r="JCZ44" s="502"/>
      <c r="JDA44" s="502"/>
      <c r="JDB44" s="502"/>
      <c r="JDC44" s="502"/>
      <c r="JDD44" s="502"/>
      <c r="JDE44" s="502"/>
      <c r="JDF44" s="502"/>
      <c r="JDG44" s="502"/>
      <c r="JDH44" s="502"/>
      <c r="JDI44" s="502"/>
      <c r="JDJ44" s="502"/>
      <c r="JDK44" s="502"/>
      <c r="JDL44" s="502"/>
      <c r="JDM44" s="502"/>
      <c r="JDN44" s="502"/>
      <c r="JDO44" s="502"/>
      <c r="JDP44" s="502"/>
      <c r="JDQ44" s="502"/>
      <c r="JDR44" s="502"/>
      <c r="JDS44" s="502"/>
      <c r="JDT44" s="502"/>
      <c r="JDU44" s="502"/>
      <c r="JDV44" s="502"/>
      <c r="JDW44" s="502"/>
      <c r="JDX44" s="502"/>
      <c r="JDY44" s="502"/>
      <c r="JDZ44" s="502"/>
      <c r="JEA44" s="502"/>
      <c r="JEB44" s="502"/>
      <c r="JEC44" s="502"/>
      <c r="JED44" s="502"/>
      <c r="JEE44" s="502"/>
      <c r="JEF44" s="502"/>
      <c r="JEG44" s="502"/>
      <c r="JEH44" s="502"/>
      <c r="JEI44" s="502"/>
      <c r="JEJ44" s="502"/>
      <c r="JEK44" s="502"/>
      <c r="JEL44" s="502"/>
      <c r="JEM44" s="502"/>
      <c r="JEN44" s="502"/>
      <c r="JEO44" s="502"/>
      <c r="JEP44" s="502"/>
      <c r="JEQ44" s="502"/>
      <c r="JER44" s="502"/>
      <c r="JES44" s="502"/>
      <c r="JET44" s="502"/>
      <c r="JEU44" s="502"/>
      <c r="JEV44" s="502"/>
      <c r="JEW44" s="502"/>
      <c r="JEX44" s="502"/>
      <c r="JEY44" s="502"/>
      <c r="JEZ44" s="502"/>
      <c r="JFA44" s="502"/>
      <c r="JFB44" s="502"/>
      <c r="JFC44" s="502"/>
      <c r="JFD44" s="502"/>
      <c r="JFE44" s="502"/>
      <c r="JFF44" s="502"/>
      <c r="JFG44" s="502"/>
      <c r="JFH44" s="502"/>
      <c r="JFI44" s="502"/>
      <c r="JFJ44" s="502"/>
      <c r="JFK44" s="502"/>
      <c r="JFL44" s="502"/>
      <c r="JFM44" s="502"/>
      <c r="JFN44" s="502"/>
      <c r="JFO44" s="502"/>
      <c r="JFP44" s="502"/>
      <c r="JFQ44" s="502"/>
      <c r="JFR44" s="502"/>
      <c r="JFS44" s="502"/>
      <c r="JFT44" s="502"/>
      <c r="JFU44" s="502"/>
      <c r="JFV44" s="502"/>
      <c r="JFW44" s="502"/>
      <c r="JFX44" s="502"/>
      <c r="JFY44" s="502"/>
      <c r="JFZ44" s="502"/>
      <c r="JGA44" s="502"/>
      <c r="JGB44" s="502"/>
      <c r="JGC44" s="502"/>
      <c r="JGD44" s="502"/>
      <c r="JGE44" s="502"/>
      <c r="JGF44" s="502"/>
      <c r="JGG44" s="502"/>
      <c r="JGH44" s="502"/>
      <c r="JGI44" s="502"/>
      <c r="JGJ44" s="502"/>
      <c r="JGK44" s="502"/>
      <c r="JGL44" s="502"/>
      <c r="JGM44" s="502"/>
      <c r="JGN44" s="502"/>
      <c r="JGO44" s="502"/>
      <c r="JGP44" s="502"/>
      <c r="JGQ44" s="502"/>
      <c r="JGR44" s="502"/>
      <c r="JGS44" s="502"/>
      <c r="JGT44" s="502"/>
      <c r="JGU44" s="502"/>
      <c r="JGV44" s="502"/>
      <c r="JGW44" s="502"/>
      <c r="JGX44" s="502"/>
      <c r="JGY44" s="502"/>
      <c r="JGZ44" s="502"/>
      <c r="JHA44" s="502"/>
      <c r="JHB44" s="502"/>
      <c r="JHC44" s="502"/>
      <c r="JHD44" s="502"/>
      <c r="JHE44" s="502"/>
      <c r="JHF44" s="502"/>
      <c r="JHG44" s="502"/>
      <c r="JHH44" s="502"/>
      <c r="JHI44" s="502"/>
      <c r="JHJ44" s="502"/>
      <c r="JHK44" s="502"/>
      <c r="JHL44" s="502"/>
      <c r="JHM44" s="502"/>
      <c r="JHN44" s="502"/>
      <c r="JHO44" s="502"/>
      <c r="JHP44" s="502"/>
      <c r="JHQ44" s="502"/>
      <c r="JHR44" s="502"/>
      <c r="JHS44" s="502"/>
      <c r="JHT44" s="502"/>
      <c r="JHU44" s="502"/>
      <c r="JHV44" s="502"/>
      <c r="JHW44" s="502"/>
      <c r="JHX44" s="502"/>
      <c r="JHY44" s="502"/>
      <c r="JHZ44" s="502"/>
      <c r="JIA44" s="502"/>
      <c r="JIB44" s="502"/>
      <c r="JIC44" s="502"/>
      <c r="JID44" s="502"/>
      <c r="JIE44" s="502"/>
      <c r="JIF44" s="502"/>
      <c r="JIG44" s="502"/>
      <c r="JIH44" s="502"/>
      <c r="JII44" s="502"/>
      <c r="JIJ44" s="502"/>
      <c r="JIK44" s="502"/>
      <c r="JIL44" s="502"/>
      <c r="JIM44" s="502"/>
      <c r="JIN44" s="502"/>
      <c r="JIO44" s="502"/>
      <c r="JIP44" s="502"/>
      <c r="JIQ44" s="502"/>
      <c r="JIR44" s="502"/>
      <c r="JIS44" s="502"/>
      <c r="JIT44" s="502"/>
      <c r="JIU44" s="502"/>
      <c r="JIV44" s="502"/>
      <c r="JIW44" s="502"/>
      <c r="JIX44" s="502"/>
      <c r="JIY44" s="502"/>
      <c r="JIZ44" s="502"/>
      <c r="JJA44" s="502"/>
      <c r="JJB44" s="502"/>
      <c r="JJC44" s="502"/>
      <c r="JJD44" s="502"/>
      <c r="JJE44" s="502"/>
      <c r="JJF44" s="502"/>
      <c r="JJG44" s="502"/>
      <c r="JJH44" s="502"/>
      <c r="JJI44" s="502"/>
      <c r="JJJ44" s="502"/>
      <c r="JJK44" s="502"/>
      <c r="JJL44" s="502"/>
      <c r="JJM44" s="502"/>
      <c r="JJN44" s="502"/>
      <c r="JJO44" s="502"/>
      <c r="JJP44" s="502"/>
      <c r="JJQ44" s="502"/>
      <c r="JJR44" s="502"/>
      <c r="JJS44" s="502"/>
      <c r="JJT44" s="502"/>
      <c r="JJU44" s="502"/>
      <c r="JJV44" s="502"/>
      <c r="JJW44" s="502"/>
      <c r="JJX44" s="502"/>
      <c r="JJY44" s="502"/>
      <c r="JJZ44" s="502"/>
      <c r="JKA44" s="502"/>
      <c r="JKB44" s="502"/>
      <c r="JKC44" s="502"/>
      <c r="JKD44" s="502"/>
      <c r="JKE44" s="502"/>
      <c r="JKF44" s="502"/>
      <c r="JKG44" s="502"/>
      <c r="JKH44" s="502"/>
      <c r="JKI44" s="502"/>
      <c r="JKJ44" s="502"/>
      <c r="JKK44" s="502"/>
      <c r="JKL44" s="502"/>
      <c r="JKM44" s="502"/>
      <c r="JKN44" s="502"/>
      <c r="JKO44" s="502"/>
      <c r="JKP44" s="502"/>
      <c r="JKQ44" s="502"/>
      <c r="JKR44" s="502"/>
      <c r="JKS44" s="502"/>
      <c r="JKT44" s="502"/>
      <c r="JKU44" s="502"/>
      <c r="JKV44" s="502"/>
      <c r="JKW44" s="502"/>
      <c r="JKX44" s="502"/>
      <c r="JKY44" s="502"/>
      <c r="JKZ44" s="502"/>
      <c r="JLA44" s="502"/>
      <c r="JLB44" s="502"/>
      <c r="JLC44" s="502"/>
      <c r="JLD44" s="502"/>
      <c r="JLE44" s="502"/>
      <c r="JLF44" s="502"/>
      <c r="JLG44" s="502"/>
      <c r="JLH44" s="502"/>
      <c r="JLI44" s="502"/>
      <c r="JLJ44" s="502"/>
      <c r="JLK44" s="502"/>
      <c r="JLL44" s="502"/>
      <c r="JLM44" s="502"/>
      <c r="JLN44" s="502"/>
      <c r="JLO44" s="502"/>
      <c r="JLP44" s="502"/>
      <c r="JLQ44" s="502"/>
      <c r="JLR44" s="502"/>
      <c r="JLS44" s="502"/>
      <c r="JLT44" s="502"/>
      <c r="JLU44" s="502"/>
      <c r="JLV44" s="502"/>
      <c r="JLW44" s="502"/>
      <c r="JLX44" s="502"/>
      <c r="JLY44" s="502"/>
      <c r="JLZ44" s="502"/>
      <c r="JMA44" s="502"/>
      <c r="JMB44" s="502"/>
      <c r="JMC44" s="502"/>
      <c r="JMD44" s="502"/>
      <c r="JME44" s="502"/>
      <c r="JMF44" s="502"/>
      <c r="JMG44" s="502"/>
      <c r="JMH44" s="502"/>
      <c r="JMI44" s="502"/>
      <c r="JMJ44" s="502"/>
      <c r="JMK44" s="502"/>
      <c r="JML44" s="502"/>
      <c r="JMM44" s="502"/>
      <c r="JMN44" s="502"/>
      <c r="JMO44" s="502"/>
      <c r="JMP44" s="502"/>
      <c r="JMQ44" s="502"/>
      <c r="JMR44" s="502"/>
      <c r="JMS44" s="502"/>
      <c r="JMT44" s="502"/>
      <c r="JMU44" s="502"/>
      <c r="JMV44" s="502"/>
      <c r="JMW44" s="502"/>
      <c r="JMX44" s="502"/>
      <c r="JMY44" s="502"/>
      <c r="JMZ44" s="502"/>
      <c r="JNA44" s="502"/>
      <c r="JNB44" s="502"/>
      <c r="JNC44" s="502"/>
      <c r="JND44" s="502"/>
      <c r="JNE44" s="502"/>
      <c r="JNF44" s="502"/>
      <c r="JNG44" s="502"/>
      <c r="JNH44" s="502"/>
      <c r="JNI44" s="502"/>
      <c r="JNJ44" s="502"/>
      <c r="JNK44" s="502"/>
      <c r="JNL44" s="502"/>
      <c r="JNM44" s="502"/>
      <c r="JNN44" s="502"/>
      <c r="JNO44" s="502"/>
      <c r="JNP44" s="502"/>
      <c r="JNQ44" s="502"/>
      <c r="JNR44" s="502"/>
      <c r="JNS44" s="502"/>
      <c r="JNT44" s="502"/>
      <c r="JNU44" s="502"/>
      <c r="JNV44" s="502"/>
      <c r="JNW44" s="502"/>
      <c r="JNX44" s="502"/>
      <c r="JNY44" s="502"/>
      <c r="JNZ44" s="502"/>
      <c r="JOA44" s="502"/>
      <c r="JOB44" s="502"/>
      <c r="JOC44" s="502"/>
      <c r="JOD44" s="502"/>
      <c r="JOE44" s="502"/>
      <c r="JOF44" s="502"/>
      <c r="JOG44" s="502"/>
      <c r="JOH44" s="502"/>
      <c r="JOI44" s="502"/>
      <c r="JOJ44" s="502"/>
      <c r="JOK44" s="502"/>
      <c r="JOL44" s="502"/>
      <c r="JOM44" s="502"/>
      <c r="JON44" s="502"/>
      <c r="JOO44" s="502"/>
      <c r="JOP44" s="502"/>
      <c r="JOQ44" s="502"/>
      <c r="JOR44" s="502"/>
      <c r="JOS44" s="502"/>
      <c r="JOT44" s="502"/>
      <c r="JOU44" s="502"/>
      <c r="JOV44" s="502"/>
      <c r="JOW44" s="502"/>
      <c r="JOX44" s="502"/>
      <c r="JOY44" s="502"/>
      <c r="JOZ44" s="502"/>
      <c r="JPA44" s="502"/>
      <c r="JPB44" s="502"/>
      <c r="JPC44" s="502"/>
      <c r="JPD44" s="502"/>
      <c r="JPE44" s="502"/>
      <c r="JPF44" s="502"/>
      <c r="JPG44" s="502"/>
      <c r="JPH44" s="502"/>
      <c r="JPI44" s="502"/>
      <c r="JPJ44" s="502"/>
      <c r="JPK44" s="502"/>
      <c r="JPL44" s="502"/>
      <c r="JPM44" s="502"/>
      <c r="JPN44" s="502"/>
      <c r="JPO44" s="502"/>
      <c r="JPP44" s="502"/>
      <c r="JPQ44" s="502"/>
      <c r="JPR44" s="502"/>
      <c r="JPS44" s="502"/>
      <c r="JPT44" s="502"/>
      <c r="JPU44" s="502"/>
      <c r="JPV44" s="502"/>
      <c r="JPW44" s="502"/>
      <c r="JPX44" s="502"/>
      <c r="JPY44" s="502"/>
      <c r="JPZ44" s="502"/>
      <c r="JQA44" s="502"/>
      <c r="JQB44" s="502"/>
      <c r="JQC44" s="502"/>
      <c r="JQD44" s="502"/>
      <c r="JQE44" s="502"/>
      <c r="JQF44" s="502"/>
      <c r="JQG44" s="502"/>
      <c r="JQH44" s="502"/>
      <c r="JQI44" s="502"/>
      <c r="JQJ44" s="502"/>
      <c r="JQK44" s="502"/>
      <c r="JQL44" s="502"/>
      <c r="JQM44" s="502"/>
      <c r="JQN44" s="502"/>
      <c r="JQO44" s="502"/>
      <c r="JQP44" s="502"/>
      <c r="JQQ44" s="502"/>
      <c r="JQR44" s="502"/>
      <c r="JQS44" s="502"/>
      <c r="JQT44" s="502"/>
      <c r="JQU44" s="502"/>
      <c r="JQV44" s="502"/>
      <c r="JQW44" s="502"/>
      <c r="JQX44" s="502"/>
      <c r="JQY44" s="502"/>
      <c r="JQZ44" s="502"/>
      <c r="JRA44" s="502"/>
      <c r="JRB44" s="502"/>
      <c r="JRC44" s="502"/>
      <c r="JRD44" s="502"/>
      <c r="JRE44" s="502"/>
      <c r="JRF44" s="502"/>
      <c r="JRG44" s="502"/>
      <c r="JRH44" s="502"/>
      <c r="JRI44" s="502"/>
      <c r="JRJ44" s="502"/>
      <c r="JRK44" s="502"/>
      <c r="JRL44" s="502"/>
      <c r="JRM44" s="502"/>
      <c r="JRN44" s="502"/>
      <c r="JRO44" s="502"/>
      <c r="JRP44" s="502"/>
      <c r="JRQ44" s="502"/>
      <c r="JRR44" s="502"/>
      <c r="JRS44" s="502"/>
      <c r="JRT44" s="502"/>
      <c r="JRU44" s="502"/>
      <c r="JRV44" s="502"/>
      <c r="JRW44" s="502"/>
      <c r="JRX44" s="502"/>
      <c r="JRY44" s="502"/>
      <c r="JRZ44" s="502"/>
      <c r="JSA44" s="502"/>
      <c r="JSB44" s="502"/>
      <c r="JSC44" s="502"/>
      <c r="JSD44" s="502"/>
      <c r="JSE44" s="502"/>
      <c r="JSF44" s="502"/>
      <c r="JSG44" s="502"/>
      <c r="JSH44" s="502"/>
      <c r="JSI44" s="502"/>
      <c r="JSJ44" s="502"/>
      <c r="JSK44" s="502"/>
      <c r="JSL44" s="502"/>
      <c r="JSM44" s="502"/>
      <c r="JSN44" s="502"/>
      <c r="JSO44" s="502"/>
      <c r="JSP44" s="502"/>
      <c r="JSQ44" s="502"/>
      <c r="JSR44" s="502"/>
      <c r="JSS44" s="502"/>
      <c r="JST44" s="502"/>
      <c r="JSU44" s="502"/>
      <c r="JSV44" s="502"/>
      <c r="JSW44" s="502"/>
      <c r="JSX44" s="502"/>
      <c r="JSY44" s="502"/>
      <c r="JSZ44" s="502"/>
      <c r="JTA44" s="502"/>
      <c r="JTB44" s="502"/>
      <c r="JTC44" s="502"/>
      <c r="JTD44" s="502"/>
      <c r="JTE44" s="502"/>
      <c r="JTF44" s="502"/>
      <c r="JTG44" s="502"/>
      <c r="JTH44" s="502"/>
      <c r="JTI44" s="502"/>
      <c r="JTJ44" s="502"/>
      <c r="JTK44" s="502"/>
      <c r="JTL44" s="502"/>
      <c r="JTM44" s="502"/>
      <c r="JTN44" s="502"/>
      <c r="JTO44" s="502"/>
      <c r="JTP44" s="502"/>
      <c r="JTQ44" s="502"/>
      <c r="JTR44" s="502"/>
      <c r="JTS44" s="502"/>
      <c r="JTT44" s="502"/>
      <c r="JTU44" s="502"/>
      <c r="JTV44" s="502"/>
      <c r="JTW44" s="502"/>
      <c r="JTX44" s="502"/>
      <c r="JTY44" s="502"/>
      <c r="JTZ44" s="502"/>
      <c r="JUA44" s="502"/>
      <c r="JUB44" s="502"/>
      <c r="JUC44" s="502"/>
      <c r="JUD44" s="502"/>
      <c r="JUE44" s="502"/>
      <c r="JUF44" s="502"/>
      <c r="JUG44" s="502"/>
      <c r="JUH44" s="502"/>
      <c r="JUI44" s="502"/>
      <c r="JUJ44" s="502"/>
      <c r="JUK44" s="502"/>
      <c r="JUL44" s="502"/>
      <c r="JUM44" s="502"/>
      <c r="JUN44" s="502"/>
      <c r="JUO44" s="502"/>
      <c r="JUP44" s="502"/>
      <c r="JUQ44" s="502"/>
      <c r="JUR44" s="502"/>
      <c r="JUS44" s="502"/>
      <c r="JUT44" s="502"/>
      <c r="JUU44" s="502"/>
      <c r="JUV44" s="502"/>
      <c r="JUW44" s="502"/>
      <c r="JUX44" s="502"/>
      <c r="JUY44" s="502"/>
      <c r="JUZ44" s="502"/>
      <c r="JVA44" s="502"/>
      <c r="JVB44" s="502"/>
      <c r="JVC44" s="502"/>
      <c r="JVD44" s="502"/>
      <c r="JVE44" s="502"/>
      <c r="JVF44" s="502"/>
      <c r="JVG44" s="502"/>
      <c r="JVH44" s="502"/>
      <c r="JVI44" s="502"/>
      <c r="JVJ44" s="502"/>
      <c r="JVK44" s="502"/>
      <c r="JVL44" s="502"/>
      <c r="JVM44" s="502"/>
      <c r="JVN44" s="502"/>
      <c r="JVO44" s="502"/>
      <c r="JVP44" s="502"/>
      <c r="JVQ44" s="502"/>
      <c r="JVR44" s="502"/>
      <c r="JVS44" s="502"/>
      <c r="JVT44" s="502"/>
      <c r="JVU44" s="502"/>
      <c r="JVV44" s="502"/>
      <c r="JVW44" s="502"/>
      <c r="JVX44" s="502"/>
      <c r="JVY44" s="502"/>
      <c r="JVZ44" s="502"/>
      <c r="JWA44" s="502"/>
      <c r="JWB44" s="502"/>
      <c r="JWC44" s="502"/>
      <c r="JWD44" s="502"/>
      <c r="JWE44" s="502"/>
      <c r="JWF44" s="502"/>
      <c r="JWG44" s="502"/>
      <c r="JWH44" s="502"/>
      <c r="JWI44" s="502"/>
      <c r="JWJ44" s="502"/>
      <c r="JWK44" s="502"/>
      <c r="JWL44" s="502"/>
      <c r="JWM44" s="502"/>
      <c r="JWN44" s="502"/>
      <c r="JWO44" s="502"/>
      <c r="JWP44" s="502"/>
      <c r="JWQ44" s="502"/>
      <c r="JWR44" s="502"/>
      <c r="JWS44" s="502"/>
      <c r="JWT44" s="502"/>
      <c r="JWU44" s="502"/>
      <c r="JWV44" s="502"/>
      <c r="JWW44" s="502"/>
      <c r="JWX44" s="502"/>
      <c r="JWY44" s="502"/>
      <c r="JWZ44" s="502"/>
      <c r="JXA44" s="502"/>
      <c r="JXB44" s="502"/>
      <c r="JXC44" s="502"/>
      <c r="JXD44" s="502"/>
      <c r="JXE44" s="502"/>
      <c r="JXF44" s="502"/>
      <c r="JXG44" s="502"/>
      <c r="JXH44" s="502"/>
      <c r="JXI44" s="502"/>
      <c r="JXJ44" s="502"/>
      <c r="JXK44" s="502"/>
      <c r="JXL44" s="502"/>
      <c r="JXM44" s="502"/>
      <c r="JXN44" s="502"/>
      <c r="JXO44" s="502"/>
      <c r="JXP44" s="502"/>
      <c r="JXQ44" s="502"/>
      <c r="JXR44" s="502"/>
      <c r="JXS44" s="502"/>
      <c r="JXT44" s="502"/>
      <c r="JXU44" s="502"/>
      <c r="JXV44" s="502"/>
      <c r="JXW44" s="502"/>
      <c r="JXX44" s="502"/>
      <c r="JXY44" s="502"/>
      <c r="JXZ44" s="502"/>
      <c r="JYA44" s="502"/>
      <c r="JYB44" s="502"/>
      <c r="JYC44" s="502"/>
      <c r="JYD44" s="502"/>
      <c r="JYE44" s="502"/>
      <c r="JYF44" s="502"/>
      <c r="JYG44" s="502"/>
      <c r="JYH44" s="502"/>
      <c r="JYI44" s="502"/>
      <c r="JYJ44" s="502"/>
      <c r="JYK44" s="502"/>
      <c r="JYL44" s="502"/>
      <c r="JYM44" s="502"/>
      <c r="JYN44" s="502"/>
      <c r="JYO44" s="502"/>
      <c r="JYP44" s="502"/>
      <c r="JYQ44" s="502"/>
      <c r="JYR44" s="502"/>
      <c r="JYS44" s="502"/>
      <c r="JYT44" s="502"/>
      <c r="JYU44" s="502"/>
      <c r="JYV44" s="502"/>
      <c r="JYW44" s="502"/>
      <c r="JYX44" s="502"/>
      <c r="JYY44" s="502"/>
      <c r="JYZ44" s="502"/>
      <c r="JZA44" s="502"/>
      <c r="JZB44" s="502"/>
      <c r="JZC44" s="502"/>
      <c r="JZD44" s="502"/>
      <c r="JZE44" s="502"/>
      <c r="JZF44" s="502"/>
      <c r="JZG44" s="502"/>
      <c r="JZH44" s="502"/>
      <c r="JZI44" s="502"/>
      <c r="JZJ44" s="502"/>
      <c r="JZK44" s="502"/>
      <c r="JZL44" s="502"/>
      <c r="JZM44" s="502"/>
      <c r="JZN44" s="502"/>
      <c r="JZO44" s="502"/>
      <c r="JZP44" s="502"/>
      <c r="JZQ44" s="502"/>
      <c r="JZR44" s="502"/>
      <c r="JZS44" s="502"/>
      <c r="JZT44" s="502"/>
      <c r="JZU44" s="502"/>
      <c r="JZV44" s="502"/>
      <c r="JZW44" s="502"/>
      <c r="JZX44" s="502"/>
      <c r="JZY44" s="502"/>
      <c r="JZZ44" s="502"/>
      <c r="KAA44" s="502"/>
      <c r="KAB44" s="502"/>
      <c r="KAC44" s="502"/>
      <c r="KAD44" s="502"/>
      <c r="KAE44" s="502"/>
      <c r="KAF44" s="502"/>
      <c r="KAG44" s="502"/>
      <c r="KAH44" s="502"/>
      <c r="KAI44" s="502"/>
      <c r="KAJ44" s="502"/>
      <c r="KAK44" s="502"/>
      <c r="KAL44" s="502"/>
      <c r="KAM44" s="502"/>
      <c r="KAN44" s="502"/>
      <c r="KAO44" s="502"/>
      <c r="KAP44" s="502"/>
      <c r="KAQ44" s="502"/>
      <c r="KAR44" s="502"/>
      <c r="KAS44" s="502"/>
      <c r="KAT44" s="502"/>
      <c r="KAU44" s="502"/>
      <c r="KAV44" s="502"/>
      <c r="KAW44" s="502"/>
      <c r="KAX44" s="502"/>
      <c r="KAY44" s="502"/>
      <c r="KAZ44" s="502"/>
      <c r="KBA44" s="502"/>
      <c r="KBB44" s="502"/>
      <c r="KBC44" s="502"/>
      <c r="KBD44" s="502"/>
      <c r="KBE44" s="502"/>
      <c r="KBF44" s="502"/>
      <c r="KBG44" s="502"/>
      <c r="KBH44" s="502"/>
      <c r="KBI44" s="502"/>
      <c r="KBJ44" s="502"/>
      <c r="KBK44" s="502"/>
      <c r="KBL44" s="502"/>
      <c r="KBM44" s="502"/>
      <c r="KBN44" s="502"/>
      <c r="KBO44" s="502"/>
      <c r="KBP44" s="502"/>
      <c r="KBQ44" s="502"/>
      <c r="KBR44" s="502"/>
      <c r="KBS44" s="502"/>
      <c r="KBT44" s="502"/>
      <c r="KBU44" s="502"/>
      <c r="KBV44" s="502"/>
      <c r="KBW44" s="502"/>
      <c r="KBX44" s="502"/>
      <c r="KBY44" s="502"/>
      <c r="KBZ44" s="502"/>
      <c r="KCA44" s="502"/>
      <c r="KCB44" s="502"/>
      <c r="KCC44" s="502"/>
      <c r="KCD44" s="502"/>
      <c r="KCE44" s="502"/>
      <c r="KCF44" s="502"/>
      <c r="KCG44" s="502"/>
      <c r="KCH44" s="502"/>
      <c r="KCI44" s="502"/>
      <c r="KCJ44" s="502"/>
      <c r="KCK44" s="502"/>
      <c r="KCL44" s="502"/>
      <c r="KCM44" s="502"/>
      <c r="KCN44" s="502"/>
      <c r="KCO44" s="502"/>
      <c r="KCP44" s="502"/>
      <c r="KCQ44" s="502"/>
      <c r="KCR44" s="502"/>
      <c r="KCS44" s="502"/>
      <c r="KCT44" s="502"/>
      <c r="KCU44" s="502"/>
      <c r="KCV44" s="502"/>
      <c r="KCW44" s="502"/>
      <c r="KCX44" s="502"/>
      <c r="KCY44" s="502"/>
      <c r="KCZ44" s="502"/>
      <c r="KDA44" s="502"/>
      <c r="KDB44" s="502"/>
      <c r="KDC44" s="502"/>
      <c r="KDD44" s="502"/>
      <c r="KDE44" s="502"/>
      <c r="KDF44" s="502"/>
      <c r="KDG44" s="502"/>
      <c r="KDH44" s="502"/>
      <c r="KDI44" s="502"/>
      <c r="KDJ44" s="502"/>
      <c r="KDK44" s="502"/>
      <c r="KDL44" s="502"/>
      <c r="KDM44" s="502"/>
      <c r="KDN44" s="502"/>
      <c r="KDO44" s="502"/>
      <c r="KDP44" s="502"/>
      <c r="KDQ44" s="502"/>
      <c r="KDR44" s="502"/>
      <c r="KDS44" s="502"/>
      <c r="KDT44" s="502"/>
      <c r="KDU44" s="502"/>
      <c r="KDV44" s="502"/>
      <c r="KDW44" s="502"/>
      <c r="KDX44" s="502"/>
      <c r="KDY44" s="502"/>
      <c r="KDZ44" s="502"/>
      <c r="KEA44" s="502"/>
      <c r="KEB44" s="502"/>
      <c r="KEC44" s="502"/>
      <c r="KED44" s="502"/>
      <c r="KEE44" s="502"/>
      <c r="KEF44" s="502"/>
      <c r="KEG44" s="502"/>
      <c r="KEH44" s="502"/>
      <c r="KEI44" s="502"/>
      <c r="KEJ44" s="502"/>
      <c r="KEK44" s="502"/>
      <c r="KEL44" s="502"/>
      <c r="KEM44" s="502"/>
      <c r="KEN44" s="502"/>
      <c r="KEO44" s="502"/>
      <c r="KEP44" s="502"/>
      <c r="KEQ44" s="502"/>
      <c r="KER44" s="502"/>
      <c r="KES44" s="502"/>
      <c r="KET44" s="502"/>
      <c r="KEU44" s="502"/>
      <c r="KEV44" s="502"/>
      <c r="KEW44" s="502"/>
      <c r="KEX44" s="502"/>
      <c r="KEY44" s="502"/>
      <c r="KEZ44" s="502"/>
      <c r="KFA44" s="502"/>
      <c r="KFB44" s="502"/>
      <c r="KFC44" s="502"/>
      <c r="KFD44" s="502"/>
      <c r="KFE44" s="502"/>
      <c r="KFF44" s="502"/>
      <c r="KFG44" s="502"/>
      <c r="KFH44" s="502"/>
      <c r="KFI44" s="502"/>
      <c r="KFJ44" s="502"/>
      <c r="KFK44" s="502"/>
      <c r="KFL44" s="502"/>
      <c r="KFM44" s="502"/>
      <c r="KFN44" s="502"/>
      <c r="KFO44" s="502"/>
      <c r="KFP44" s="502"/>
      <c r="KFQ44" s="502"/>
      <c r="KFR44" s="502"/>
      <c r="KFS44" s="502"/>
      <c r="KFT44" s="502"/>
      <c r="KFU44" s="502"/>
      <c r="KFV44" s="502"/>
      <c r="KFW44" s="502"/>
      <c r="KFX44" s="502"/>
      <c r="KFY44" s="502"/>
      <c r="KFZ44" s="502"/>
      <c r="KGA44" s="502"/>
      <c r="KGB44" s="502"/>
      <c r="KGC44" s="502"/>
      <c r="KGD44" s="502"/>
      <c r="KGE44" s="502"/>
      <c r="KGF44" s="502"/>
      <c r="KGG44" s="502"/>
      <c r="KGH44" s="502"/>
      <c r="KGI44" s="502"/>
      <c r="KGJ44" s="502"/>
      <c r="KGK44" s="502"/>
      <c r="KGL44" s="502"/>
      <c r="KGM44" s="502"/>
      <c r="KGN44" s="502"/>
      <c r="KGO44" s="502"/>
      <c r="KGP44" s="502"/>
      <c r="KGQ44" s="502"/>
      <c r="KGR44" s="502"/>
      <c r="KGS44" s="502"/>
      <c r="KGT44" s="502"/>
      <c r="KGU44" s="502"/>
      <c r="KGV44" s="502"/>
      <c r="KGW44" s="502"/>
      <c r="KGX44" s="502"/>
      <c r="KGY44" s="502"/>
      <c r="KGZ44" s="502"/>
      <c r="KHA44" s="502"/>
      <c r="KHB44" s="502"/>
      <c r="KHC44" s="502"/>
      <c r="KHD44" s="502"/>
      <c r="KHE44" s="502"/>
      <c r="KHF44" s="502"/>
      <c r="KHG44" s="502"/>
      <c r="KHH44" s="502"/>
      <c r="KHI44" s="502"/>
      <c r="KHJ44" s="502"/>
      <c r="KHK44" s="502"/>
      <c r="KHL44" s="502"/>
      <c r="KHM44" s="502"/>
      <c r="KHN44" s="502"/>
      <c r="KHO44" s="502"/>
      <c r="KHP44" s="502"/>
      <c r="KHQ44" s="502"/>
      <c r="KHR44" s="502"/>
      <c r="KHS44" s="502"/>
      <c r="KHT44" s="502"/>
      <c r="KHU44" s="502"/>
      <c r="KHV44" s="502"/>
      <c r="KHW44" s="502"/>
      <c r="KHX44" s="502"/>
      <c r="KHY44" s="502"/>
      <c r="KHZ44" s="502"/>
      <c r="KIA44" s="502"/>
      <c r="KIB44" s="502"/>
      <c r="KIC44" s="502"/>
      <c r="KID44" s="502"/>
      <c r="KIE44" s="502"/>
      <c r="KIF44" s="502"/>
      <c r="KIG44" s="502"/>
      <c r="KIH44" s="502"/>
      <c r="KII44" s="502"/>
      <c r="KIJ44" s="502"/>
      <c r="KIK44" s="502"/>
      <c r="KIL44" s="502"/>
      <c r="KIM44" s="502"/>
      <c r="KIN44" s="502"/>
      <c r="KIO44" s="502"/>
      <c r="KIP44" s="502"/>
      <c r="KIQ44" s="502"/>
      <c r="KIR44" s="502"/>
      <c r="KIS44" s="502"/>
      <c r="KIT44" s="502"/>
      <c r="KIU44" s="502"/>
      <c r="KIV44" s="502"/>
      <c r="KIW44" s="502"/>
      <c r="KIX44" s="502"/>
      <c r="KIY44" s="502"/>
      <c r="KIZ44" s="502"/>
      <c r="KJA44" s="502"/>
      <c r="KJB44" s="502"/>
      <c r="KJC44" s="502"/>
      <c r="KJD44" s="502"/>
      <c r="KJE44" s="502"/>
      <c r="KJF44" s="502"/>
      <c r="KJG44" s="502"/>
      <c r="KJH44" s="502"/>
      <c r="KJI44" s="502"/>
      <c r="KJJ44" s="502"/>
      <c r="KJK44" s="502"/>
      <c r="KJL44" s="502"/>
      <c r="KJM44" s="502"/>
      <c r="KJN44" s="502"/>
      <c r="KJO44" s="502"/>
      <c r="KJP44" s="502"/>
      <c r="KJQ44" s="502"/>
      <c r="KJR44" s="502"/>
      <c r="KJS44" s="502"/>
      <c r="KJT44" s="502"/>
      <c r="KJU44" s="502"/>
      <c r="KJV44" s="502"/>
      <c r="KJW44" s="502"/>
      <c r="KJX44" s="502"/>
      <c r="KJY44" s="502"/>
      <c r="KJZ44" s="502"/>
      <c r="KKA44" s="502"/>
      <c r="KKB44" s="502"/>
      <c r="KKC44" s="502"/>
      <c r="KKD44" s="502"/>
      <c r="KKE44" s="502"/>
      <c r="KKF44" s="502"/>
      <c r="KKG44" s="502"/>
      <c r="KKH44" s="502"/>
      <c r="KKI44" s="502"/>
      <c r="KKJ44" s="502"/>
      <c r="KKK44" s="502"/>
      <c r="KKL44" s="502"/>
      <c r="KKM44" s="502"/>
      <c r="KKN44" s="502"/>
      <c r="KKO44" s="502"/>
      <c r="KKP44" s="502"/>
      <c r="KKQ44" s="502"/>
      <c r="KKR44" s="502"/>
      <c r="KKS44" s="502"/>
      <c r="KKT44" s="502"/>
      <c r="KKU44" s="502"/>
      <c r="KKV44" s="502"/>
      <c r="KKW44" s="502"/>
      <c r="KKX44" s="502"/>
      <c r="KKY44" s="502"/>
      <c r="KKZ44" s="502"/>
      <c r="KLA44" s="502"/>
      <c r="KLB44" s="502"/>
      <c r="KLC44" s="502"/>
      <c r="KLD44" s="502"/>
      <c r="KLE44" s="502"/>
      <c r="KLF44" s="502"/>
      <c r="KLG44" s="502"/>
      <c r="KLH44" s="502"/>
      <c r="KLI44" s="502"/>
      <c r="KLJ44" s="502"/>
      <c r="KLK44" s="502"/>
      <c r="KLL44" s="502"/>
      <c r="KLM44" s="502"/>
      <c r="KLN44" s="502"/>
      <c r="KLO44" s="502"/>
      <c r="KLP44" s="502"/>
      <c r="KLQ44" s="502"/>
      <c r="KLR44" s="502"/>
      <c r="KLS44" s="502"/>
      <c r="KLT44" s="502"/>
      <c r="KLU44" s="502"/>
      <c r="KLV44" s="502"/>
      <c r="KLW44" s="502"/>
      <c r="KLX44" s="502"/>
      <c r="KLY44" s="502"/>
      <c r="KLZ44" s="502"/>
      <c r="KMA44" s="502"/>
      <c r="KMB44" s="502"/>
      <c r="KMC44" s="502"/>
      <c r="KMD44" s="502"/>
      <c r="KME44" s="502"/>
      <c r="KMF44" s="502"/>
      <c r="KMG44" s="502"/>
      <c r="KMH44" s="502"/>
      <c r="KMI44" s="502"/>
      <c r="KMJ44" s="502"/>
      <c r="KMK44" s="502"/>
      <c r="KML44" s="502"/>
      <c r="KMM44" s="502"/>
      <c r="KMN44" s="502"/>
      <c r="KMO44" s="502"/>
      <c r="KMP44" s="502"/>
      <c r="KMQ44" s="502"/>
      <c r="KMR44" s="502"/>
      <c r="KMS44" s="502"/>
      <c r="KMT44" s="502"/>
      <c r="KMU44" s="502"/>
      <c r="KMV44" s="502"/>
      <c r="KMW44" s="502"/>
      <c r="KMX44" s="502"/>
      <c r="KMY44" s="502"/>
      <c r="KMZ44" s="502"/>
      <c r="KNA44" s="502"/>
      <c r="KNB44" s="502"/>
      <c r="KNC44" s="502"/>
      <c r="KND44" s="502"/>
      <c r="KNE44" s="502"/>
      <c r="KNF44" s="502"/>
      <c r="KNG44" s="502"/>
      <c r="KNH44" s="502"/>
      <c r="KNI44" s="502"/>
      <c r="KNJ44" s="502"/>
      <c r="KNK44" s="502"/>
      <c r="KNL44" s="502"/>
      <c r="KNM44" s="502"/>
      <c r="KNN44" s="502"/>
      <c r="KNO44" s="502"/>
      <c r="KNP44" s="502"/>
      <c r="KNQ44" s="502"/>
      <c r="KNR44" s="502"/>
      <c r="KNS44" s="502"/>
      <c r="KNT44" s="502"/>
      <c r="KNU44" s="502"/>
      <c r="KNV44" s="502"/>
      <c r="KNW44" s="502"/>
      <c r="KNX44" s="502"/>
      <c r="KNY44" s="502"/>
      <c r="KNZ44" s="502"/>
      <c r="KOA44" s="502"/>
      <c r="KOB44" s="502"/>
      <c r="KOC44" s="502"/>
      <c r="KOD44" s="502"/>
      <c r="KOE44" s="502"/>
      <c r="KOF44" s="502"/>
      <c r="KOG44" s="502"/>
      <c r="KOH44" s="502"/>
      <c r="KOI44" s="502"/>
      <c r="KOJ44" s="502"/>
      <c r="KOK44" s="502"/>
      <c r="KOL44" s="502"/>
      <c r="KOM44" s="502"/>
      <c r="KON44" s="502"/>
      <c r="KOO44" s="502"/>
      <c r="KOP44" s="502"/>
      <c r="KOQ44" s="502"/>
      <c r="KOR44" s="502"/>
      <c r="KOS44" s="502"/>
      <c r="KOT44" s="502"/>
      <c r="KOU44" s="502"/>
      <c r="KOV44" s="502"/>
      <c r="KOW44" s="502"/>
      <c r="KOX44" s="502"/>
      <c r="KOY44" s="502"/>
      <c r="KOZ44" s="502"/>
      <c r="KPA44" s="502"/>
      <c r="KPB44" s="502"/>
      <c r="KPC44" s="502"/>
      <c r="KPD44" s="502"/>
      <c r="KPE44" s="502"/>
      <c r="KPF44" s="502"/>
      <c r="KPG44" s="502"/>
      <c r="KPH44" s="502"/>
      <c r="KPI44" s="502"/>
      <c r="KPJ44" s="502"/>
      <c r="KPK44" s="502"/>
      <c r="KPL44" s="502"/>
      <c r="KPM44" s="502"/>
      <c r="KPN44" s="502"/>
      <c r="KPO44" s="502"/>
      <c r="KPP44" s="502"/>
      <c r="KPQ44" s="502"/>
      <c r="KPR44" s="502"/>
      <c r="KPS44" s="502"/>
      <c r="KPT44" s="502"/>
      <c r="KPU44" s="502"/>
      <c r="KPV44" s="502"/>
      <c r="KPW44" s="502"/>
      <c r="KPX44" s="502"/>
      <c r="KPY44" s="502"/>
      <c r="KPZ44" s="502"/>
      <c r="KQA44" s="502"/>
      <c r="KQB44" s="502"/>
      <c r="KQC44" s="502"/>
      <c r="KQD44" s="502"/>
      <c r="KQE44" s="502"/>
      <c r="KQF44" s="502"/>
      <c r="KQG44" s="502"/>
      <c r="KQH44" s="502"/>
      <c r="KQI44" s="502"/>
      <c r="KQJ44" s="502"/>
      <c r="KQK44" s="502"/>
      <c r="KQL44" s="502"/>
      <c r="KQM44" s="502"/>
      <c r="KQN44" s="502"/>
      <c r="KQO44" s="502"/>
      <c r="KQP44" s="502"/>
      <c r="KQQ44" s="502"/>
      <c r="KQR44" s="502"/>
      <c r="KQS44" s="502"/>
      <c r="KQT44" s="502"/>
      <c r="KQU44" s="502"/>
      <c r="KQV44" s="502"/>
      <c r="KQW44" s="502"/>
      <c r="KQX44" s="502"/>
      <c r="KQY44" s="502"/>
      <c r="KQZ44" s="502"/>
      <c r="KRA44" s="502"/>
      <c r="KRB44" s="502"/>
      <c r="KRC44" s="502"/>
      <c r="KRD44" s="502"/>
      <c r="KRE44" s="502"/>
      <c r="KRF44" s="502"/>
      <c r="KRG44" s="502"/>
      <c r="KRH44" s="502"/>
      <c r="KRI44" s="502"/>
      <c r="KRJ44" s="502"/>
      <c r="KRK44" s="502"/>
      <c r="KRL44" s="502"/>
      <c r="KRM44" s="502"/>
      <c r="KRN44" s="502"/>
      <c r="KRO44" s="502"/>
      <c r="KRP44" s="502"/>
      <c r="KRQ44" s="502"/>
      <c r="KRR44" s="502"/>
      <c r="KRS44" s="502"/>
      <c r="KRT44" s="502"/>
      <c r="KRU44" s="502"/>
      <c r="KRV44" s="502"/>
      <c r="KRW44" s="502"/>
      <c r="KRX44" s="502"/>
      <c r="KRY44" s="502"/>
      <c r="KRZ44" s="502"/>
      <c r="KSA44" s="502"/>
      <c r="KSB44" s="502"/>
      <c r="KSC44" s="502"/>
      <c r="KSD44" s="502"/>
      <c r="KSE44" s="502"/>
      <c r="KSF44" s="502"/>
      <c r="KSG44" s="502"/>
      <c r="KSH44" s="502"/>
      <c r="KSI44" s="502"/>
      <c r="KSJ44" s="502"/>
      <c r="KSK44" s="502"/>
      <c r="KSL44" s="502"/>
      <c r="KSM44" s="502"/>
      <c r="KSN44" s="502"/>
      <c r="KSO44" s="502"/>
      <c r="KSP44" s="502"/>
      <c r="KSQ44" s="502"/>
      <c r="KSR44" s="502"/>
      <c r="KSS44" s="502"/>
      <c r="KST44" s="502"/>
      <c r="KSU44" s="502"/>
      <c r="KSV44" s="502"/>
      <c r="KSW44" s="502"/>
      <c r="KSX44" s="502"/>
      <c r="KSY44" s="502"/>
      <c r="KSZ44" s="502"/>
      <c r="KTA44" s="502"/>
      <c r="KTB44" s="502"/>
      <c r="KTC44" s="502"/>
      <c r="KTD44" s="502"/>
      <c r="KTE44" s="502"/>
      <c r="KTF44" s="502"/>
      <c r="KTG44" s="502"/>
      <c r="KTH44" s="502"/>
      <c r="KTI44" s="502"/>
      <c r="KTJ44" s="502"/>
      <c r="KTK44" s="502"/>
      <c r="KTL44" s="502"/>
      <c r="KTM44" s="502"/>
      <c r="KTN44" s="502"/>
      <c r="KTO44" s="502"/>
      <c r="KTP44" s="502"/>
      <c r="KTQ44" s="502"/>
      <c r="KTR44" s="502"/>
      <c r="KTS44" s="502"/>
      <c r="KTT44" s="502"/>
      <c r="KTU44" s="502"/>
      <c r="KTV44" s="502"/>
      <c r="KTW44" s="502"/>
      <c r="KTX44" s="502"/>
      <c r="KTY44" s="502"/>
      <c r="KTZ44" s="502"/>
      <c r="KUA44" s="502"/>
      <c r="KUB44" s="502"/>
      <c r="KUC44" s="502"/>
      <c r="KUD44" s="502"/>
      <c r="KUE44" s="502"/>
      <c r="KUF44" s="502"/>
      <c r="KUG44" s="502"/>
      <c r="KUH44" s="502"/>
      <c r="KUI44" s="502"/>
      <c r="KUJ44" s="502"/>
      <c r="KUK44" s="502"/>
      <c r="KUL44" s="502"/>
      <c r="KUM44" s="502"/>
      <c r="KUN44" s="502"/>
      <c r="KUO44" s="502"/>
      <c r="KUP44" s="502"/>
      <c r="KUQ44" s="502"/>
      <c r="KUR44" s="502"/>
      <c r="KUS44" s="502"/>
      <c r="KUT44" s="502"/>
      <c r="KUU44" s="502"/>
      <c r="KUV44" s="502"/>
      <c r="KUW44" s="502"/>
      <c r="KUX44" s="502"/>
      <c r="KUY44" s="502"/>
      <c r="KUZ44" s="502"/>
      <c r="KVA44" s="502"/>
      <c r="KVB44" s="502"/>
      <c r="KVC44" s="502"/>
      <c r="KVD44" s="502"/>
      <c r="KVE44" s="502"/>
      <c r="KVF44" s="502"/>
      <c r="KVG44" s="502"/>
      <c r="KVH44" s="502"/>
      <c r="KVI44" s="502"/>
      <c r="KVJ44" s="502"/>
      <c r="KVK44" s="502"/>
      <c r="KVL44" s="502"/>
      <c r="KVM44" s="502"/>
      <c r="KVN44" s="502"/>
      <c r="KVO44" s="502"/>
      <c r="KVP44" s="502"/>
      <c r="KVQ44" s="502"/>
      <c r="KVR44" s="502"/>
      <c r="KVS44" s="502"/>
      <c r="KVT44" s="502"/>
      <c r="KVU44" s="502"/>
      <c r="KVV44" s="502"/>
      <c r="KVW44" s="502"/>
      <c r="KVX44" s="502"/>
      <c r="KVY44" s="502"/>
      <c r="KVZ44" s="502"/>
      <c r="KWA44" s="502"/>
      <c r="KWB44" s="502"/>
      <c r="KWC44" s="502"/>
      <c r="KWD44" s="502"/>
      <c r="KWE44" s="502"/>
      <c r="KWF44" s="502"/>
      <c r="KWG44" s="502"/>
      <c r="KWH44" s="502"/>
      <c r="KWI44" s="502"/>
      <c r="KWJ44" s="502"/>
      <c r="KWK44" s="502"/>
      <c r="KWL44" s="502"/>
      <c r="KWM44" s="502"/>
      <c r="KWN44" s="502"/>
      <c r="KWO44" s="502"/>
      <c r="KWP44" s="502"/>
      <c r="KWQ44" s="502"/>
      <c r="KWR44" s="502"/>
      <c r="KWS44" s="502"/>
      <c r="KWT44" s="502"/>
      <c r="KWU44" s="502"/>
      <c r="KWV44" s="502"/>
      <c r="KWW44" s="502"/>
      <c r="KWX44" s="502"/>
      <c r="KWY44" s="502"/>
      <c r="KWZ44" s="502"/>
      <c r="KXA44" s="502"/>
      <c r="KXB44" s="502"/>
      <c r="KXC44" s="502"/>
      <c r="KXD44" s="502"/>
      <c r="KXE44" s="502"/>
      <c r="KXF44" s="502"/>
      <c r="KXG44" s="502"/>
      <c r="KXH44" s="502"/>
      <c r="KXI44" s="502"/>
      <c r="KXJ44" s="502"/>
      <c r="KXK44" s="502"/>
      <c r="KXL44" s="502"/>
      <c r="KXM44" s="502"/>
      <c r="KXN44" s="502"/>
      <c r="KXO44" s="502"/>
      <c r="KXP44" s="502"/>
      <c r="KXQ44" s="502"/>
      <c r="KXR44" s="502"/>
      <c r="KXS44" s="502"/>
      <c r="KXT44" s="502"/>
      <c r="KXU44" s="502"/>
      <c r="KXV44" s="502"/>
      <c r="KXW44" s="502"/>
      <c r="KXX44" s="502"/>
      <c r="KXY44" s="502"/>
      <c r="KXZ44" s="502"/>
      <c r="KYA44" s="502"/>
      <c r="KYB44" s="502"/>
      <c r="KYC44" s="502"/>
      <c r="KYD44" s="502"/>
      <c r="KYE44" s="502"/>
      <c r="KYF44" s="502"/>
      <c r="KYG44" s="502"/>
      <c r="KYH44" s="502"/>
      <c r="KYI44" s="502"/>
      <c r="KYJ44" s="502"/>
      <c r="KYK44" s="502"/>
      <c r="KYL44" s="502"/>
      <c r="KYM44" s="502"/>
      <c r="KYN44" s="502"/>
      <c r="KYO44" s="502"/>
      <c r="KYP44" s="502"/>
      <c r="KYQ44" s="502"/>
      <c r="KYR44" s="502"/>
      <c r="KYS44" s="502"/>
      <c r="KYT44" s="502"/>
      <c r="KYU44" s="502"/>
      <c r="KYV44" s="502"/>
      <c r="KYW44" s="502"/>
      <c r="KYX44" s="502"/>
      <c r="KYY44" s="502"/>
      <c r="KYZ44" s="502"/>
      <c r="KZA44" s="502"/>
      <c r="KZB44" s="502"/>
      <c r="KZC44" s="502"/>
      <c r="KZD44" s="502"/>
      <c r="KZE44" s="502"/>
      <c r="KZF44" s="502"/>
      <c r="KZG44" s="502"/>
      <c r="KZH44" s="502"/>
      <c r="KZI44" s="502"/>
      <c r="KZJ44" s="502"/>
      <c r="KZK44" s="502"/>
      <c r="KZL44" s="502"/>
      <c r="KZM44" s="502"/>
      <c r="KZN44" s="502"/>
      <c r="KZO44" s="502"/>
      <c r="KZP44" s="502"/>
      <c r="KZQ44" s="502"/>
      <c r="KZR44" s="502"/>
      <c r="KZS44" s="502"/>
      <c r="KZT44" s="502"/>
      <c r="KZU44" s="502"/>
      <c r="KZV44" s="502"/>
      <c r="KZW44" s="502"/>
      <c r="KZX44" s="502"/>
      <c r="KZY44" s="502"/>
      <c r="KZZ44" s="502"/>
      <c r="LAA44" s="502"/>
      <c r="LAB44" s="502"/>
      <c r="LAC44" s="502"/>
      <c r="LAD44" s="502"/>
      <c r="LAE44" s="502"/>
      <c r="LAF44" s="502"/>
      <c r="LAG44" s="502"/>
      <c r="LAH44" s="502"/>
      <c r="LAI44" s="502"/>
      <c r="LAJ44" s="502"/>
      <c r="LAK44" s="502"/>
      <c r="LAL44" s="502"/>
      <c r="LAM44" s="502"/>
      <c r="LAN44" s="502"/>
      <c r="LAO44" s="502"/>
      <c r="LAP44" s="502"/>
      <c r="LAQ44" s="502"/>
      <c r="LAR44" s="502"/>
      <c r="LAS44" s="502"/>
      <c r="LAT44" s="502"/>
      <c r="LAU44" s="502"/>
      <c r="LAV44" s="502"/>
      <c r="LAW44" s="502"/>
      <c r="LAX44" s="502"/>
      <c r="LAY44" s="502"/>
      <c r="LAZ44" s="502"/>
      <c r="LBA44" s="502"/>
      <c r="LBB44" s="502"/>
      <c r="LBC44" s="502"/>
      <c r="LBD44" s="502"/>
      <c r="LBE44" s="502"/>
      <c r="LBF44" s="502"/>
      <c r="LBG44" s="502"/>
      <c r="LBH44" s="502"/>
      <c r="LBI44" s="502"/>
      <c r="LBJ44" s="502"/>
      <c r="LBK44" s="502"/>
      <c r="LBL44" s="502"/>
      <c r="LBM44" s="502"/>
      <c r="LBN44" s="502"/>
      <c r="LBO44" s="502"/>
      <c r="LBP44" s="502"/>
      <c r="LBQ44" s="502"/>
      <c r="LBR44" s="502"/>
      <c r="LBS44" s="502"/>
      <c r="LBT44" s="502"/>
      <c r="LBU44" s="502"/>
      <c r="LBV44" s="502"/>
      <c r="LBW44" s="502"/>
      <c r="LBX44" s="502"/>
      <c r="LBY44" s="502"/>
      <c r="LBZ44" s="502"/>
      <c r="LCA44" s="502"/>
      <c r="LCB44" s="502"/>
      <c r="LCC44" s="502"/>
      <c r="LCD44" s="502"/>
      <c r="LCE44" s="502"/>
      <c r="LCF44" s="502"/>
      <c r="LCG44" s="502"/>
      <c r="LCH44" s="502"/>
      <c r="LCI44" s="502"/>
      <c r="LCJ44" s="502"/>
      <c r="LCK44" s="502"/>
      <c r="LCL44" s="502"/>
      <c r="LCM44" s="502"/>
      <c r="LCN44" s="502"/>
      <c r="LCO44" s="502"/>
      <c r="LCP44" s="502"/>
      <c r="LCQ44" s="502"/>
      <c r="LCR44" s="502"/>
      <c r="LCS44" s="502"/>
      <c r="LCT44" s="502"/>
      <c r="LCU44" s="502"/>
      <c r="LCV44" s="502"/>
      <c r="LCW44" s="502"/>
      <c r="LCX44" s="502"/>
      <c r="LCY44" s="502"/>
      <c r="LCZ44" s="502"/>
      <c r="LDA44" s="502"/>
      <c r="LDB44" s="502"/>
      <c r="LDC44" s="502"/>
      <c r="LDD44" s="502"/>
      <c r="LDE44" s="502"/>
      <c r="LDF44" s="502"/>
      <c r="LDG44" s="502"/>
      <c r="LDH44" s="502"/>
      <c r="LDI44" s="502"/>
      <c r="LDJ44" s="502"/>
      <c r="LDK44" s="502"/>
      <c r="LDL44" s="502"/>
      <c r="LDM44" s="502"/>
      <c r="LDN44" s="502"/>
      <c r="LDO44" s="502"/>
      <c r="LDP44" s="502"/>
      <c r="LDQ44" s="502"/>
      <c r="LDR44" s="502"/>
      <c r="LDS44" s="502"/>
      <c r="LDT44" s="502"/>
      <c r="LDU44" s="502"/>
      <c r="LDV44" s="502"/>
      <c r="LDW44" s="502"/>
      <c r="LDX44" s="502"/>
      <c r="LDY44" s="502"/>
      <c r="LDZ44" s="502"/>
      <c r="LEA44" s="502"/>
      <c r="LEB44" s="502"/>
      <c r="LEC44" s="502"/>
      <c r="LED44" s="502"/>
      <c r="LEE44" s="502"/>
      <c r="LEF44" s="502"/>
      <c r="LEG44" s="502"/>
      <c r="LEH44" s="502"/>
      <c r="LEI44" s="502"/>
      <c r="LEJ44" s="502"/>
      <c r="LEK44" s="502"/>
      <c r="LEL44" s="502"/>
      <c r="LEM44" s="502"/>
      <c r="LEN44" s="502"/>
      <c r="LEO44" s="502"/>
      <c r="LEP44" s="502"/>
      <c r="LEQ44" s="502"/>
      <c r="LER44" s="502"/>
      <c r="LES44" s="502"/>
      <c r="LET44" s="502"/>
      <c r="LEU44" s="502"/>
      <c r="LEV44" s="502"/>
      <c r="LEW44" s="502"/>
      <c r="LEX44" s="502"/>
      <c r="LEY44" s="502"/>
      <c r="LEZ44" s="502"/>
      <c r="LFA44" s="502"/>
      <c r="LFB44" s="502"/>
      <c r="LFC44" s="502"/>
      <c r="LFD44" s="502"/>
      <c r="LFE44" s="502"/>
      <c r="LFF44" s="502"/>
      <c r="LFG44" s="502"/>
      <c r="LFH44" s="502"/>
      <c r="LFI44" s="502"/>
      <c r="LFJ44" s="502"/>
      <c r="LFK44" s="502"/>
      <c r="LFL44" s="502"/>
      <c r="LFM44" s="502"/>
      <c r="LFN44" s="502"/>
      <c r="LFO44" s="502"/>
      <c r="LFP44" s="502"/>
      <c r="LFQ44" s="502"/>
      <c r="LFR44" s="502"/>
      <c r="LFS44" s="502"/>
      <c r="LFT44" s="502"/>
      <c r="LFU44" s="502"/>
      <c r="LFV44" s="502"/>
      <c r="LFW44" s="502"/>
      <c r="LFX44" s="502"/>
      <c r="LFY44" s="502"/>
      <c r="LFZ44" s="502"/>
      <c r="LGA44" s="502"/>
      <c r="LGB44" s="502"/>
      <c r="LGC44" s="502"/>
      <c r="LGD44" s="502"/>
      <c r="LGE44" s="502"/>
      <c r="LGF44" s="502"/>
      <c r="LGG44" s="502"/>
      <c r="LGH44" s="502"/>
      <c r="LGI44" s="502"/>
      <c r="LGJ44" s="502"/>
      <c r="LGK44" s="502"/>
      <c r="LGL44" s="502"/>
      <c r="LGM44" s="502"/>
      <c r="LGN44" s="502"/>
      <c r="LGO44" s="502"/>
      <c r="LGP44" s="502"/>
      <c r="LGQ44" s="502"/>
      <c r="LGR44" s="502"/>
      <c r="LGS44" s="502"/>
      <c r="LGT44" s="502"/>
      <c r="LGU44" s="502"/>
      <c r="LGV44" s="502"/>
      <c r="LGW44" s="502"/>
      <c r="LGX44" s="502"/>
      <c r="LGY44" s="502"/>
      <c r="LGZ44" s="502"/>
      <c r="LHA44" s="502"/>
      <c r="LHB44" s="502"/>
      <c r="LHC44" s="502"/>
      <c r="LHD44" s="502"/>
      <c r="LHE44" s="502"/>
      <c r="LHF44" s="502"/>
      <c r="LHG44" s="502"/>
      <c r="LHH44" s="502"/>
      <c r="LHI44" s="502"/>
      <c r="LHJ44" s="502"/>
      <c r="LHK44" s="502"/>
      <c r="LHL44" s="502"/>
      <c r="LHM44" s="502"/>
      <c r="LHN44" s="502"/>
      <c r="LHO44" s="502"/>
      <c r="LHP44" s="502"/>
      <c r="LHQ44" s="502"/>
      <c r="LHR44" s="502"/>
      <c r="LHS44" s="502"/>
      <c r="LHT44" s="502"/>
      <c r="LHU44" s="502"/>
      <c r="LHV44" s="502"/>
      <c r="LHW44" s="502"/>
      <c r="LHX44" s="502"/>
      <c r="LHY44" s="502"/>
      <c r="LHZ44" s="502"/>
      <c r="LIA44" s="502"/>
      <c r="LIB44" s="502"/>
      <c r="LIC44" s="502"/>
      <c r="LID44" s="502"/>
      <c r="LIE44" s="502"/>
      <c r="LIF44" s="502"/>
      <c r="LIG44" s="502"/>
      <c r="LIH44" s="502"/>
      <c r="LII44" s="502"/>
      <c r="LIJ44" s="502"/>
      <c r="LIK44" s="502"/>
      <c r="LIL44" s="502"/>
      <c r="LIM44" s="502"/>
      <c r="LIN44" s="502"/>
      <c r="LIO44" s="502"/>
      <c r="LIP44" s="502"/>
      <c r="LIQ44" s="502"/>
      <c r="LIR44" s="502"/>
      <c r="LIS44" s="502"/>
      <c r="LIT44" s="502"/>
      <c r="LIU44" s="502"/>
      <c r="LIV44" s="502"/>
      <c r="LIW44" s="502"/>
      <c r="LIX44" s="502"/>
      <c r="LIY44" s="502"/>
      <c r="LIZ44" s="502"/>
      <c r="LJA44" s="502"/>
      <c r="LJB44" s="502"/>
      <c r="LJC44" s="502"/>
      <c r="LJD44" s="502"/>
      <c r="LJE44" s="502"/>
      <c r="LJF44" s="502"/>
      <c r="LJG44" s="502"/>
      <c r="LJH44" s="502"/>
      <c r="LJI44" s="502"/>
      <c r="LJJ44" s="502"/>
      <c r="LJK44" s="502"/>
      <c r="LJL44" s="502"/>
      <c r="LJM44" s="502"/>
      <c r="LJN44" s="502"/>
      <c r="LJO44" s="502"/>
      <c r="LJP44" s="502"/>
      <c r="LJQ44" s="502"/>
      <c r="LJR44" s="502"/>
      <c r="LJS44" s="502"/>
      <c r="LJT44" s="502"/>
      <c r="LJU44" s="502"/>
      <c r="LJV44" s="502"/>
      <c r="LJW44" s="502"/>
      <c r="LJX44" s="502"/>
      <c r="LJY44" s="502"/>
      <c r="LJZ44" s="502"/>
      <c r="LKA44" s="502"/>
      <c r="LKB44" s="502"/>
      <c r="LKC44" s="502"/>
      <c r="LKD44" s="502"/>
      <c r="LKE44" s="502"/>
      <c r="LKF44" s="502"/>
      <c r="LKG44" s="502"/>
      <c r="LKH44" s="502"/>
      <c r="LKI44" s="502"/>
      <c r="LKJ44" s="502"/>
      <c r="LKK44" s="502"/>
      <c r="LKL44" s="502"/>
      <c r="LKM44" s="502"/>
      <c r="LKN44" s="502"/>
      <c r="LKO44" s="502"/>
      <c r="LKP44" s="502"/>
      <c r="LKQ44" s="502"/>
      <c r="LKR44" s="502"/>
      <c r="LKS44" s="502"/>
      <c r="LKT44" s="502"/>
      <c r="LKU44" s="502"/>
      <c r="LKV44" s="502"/>
      <c r="LKW44" s="502"/>
      <c r="LKX44" s="502"/>
      <c r="LKY44" s="502"/>
      <c r="LKZ44" s="502"/>
      <c r="LLA44" s="502"/>
      <c r="LLB44" s="502"/>
      <c r="LLC44" s="502"/>
      <c r="LLD44" s="502"/>
      <c r="LLE44" s="502"/>
      <c r="LLF44" s="502"/>
      <c r="LLG44" s="502"/>
      <c r="LLH44" s="502"/>
      <c r="LLI44" s="502"/>
      <c r="LLJ44" s="502"/>
      <c r="LLK44" s="502"/>
      <c r="LLL44" s="502"/>
      <c r="LLM44" s="502"/>
      <c r="LLN44" s="502"/>
      <c r="LLO44" s="502"/>
      <c r="LLP44" s="502"/>
      <c r="LLQ44" s="502"/>
      <c r="LLR44" s="502"/>
      <c r="LLS44" s="502"/>
      <c r="LLT44" s="502"/>
      <c r="LLU44" s="502"/>
      <c r="LLV44" s="502"/>
      <c r="LLW44" s="502"/>
      <c r="LLX44" s="502"/>
      <c r="LLY44" s="502"/>
      <c r="LLZ44" s="502"/>
      <c r="LMA44" s="502"/>
      <c r="LMB44" s="502"/>
      <c r="LMC44" s="502"/>
      <c r="LMD44" s="502"/>
      <c r="LME44" s="502"/>
      <c r="LMF44" s="502"/>
      <c r="LMG44" s="502"/>
      <c r="LMH44" s="502"/>
      <c r="LMI44" s="502"/>
      <c r="LMJ44" s="502"/>
      <c r="LMK44" s="502"/>
      <c r="LML44" s="502"/>
      <c r="LMM44" s="502"/>
      <c r="LMN44" s="502"/>
      <c r="LMO44" s="502"/>
      <c r="LMP44" s="502"/>
      <c r="LMQ44" s="502"/>
      <c r="LMR44" s="502"/>
      <c r="LMS44" s="502"/>
      <c r="LMT44" s="502"/>
      <c r="LMU44" s="502"/>
      <c r="LMV44" s="502"/>
      <c r="LMW44" s="502"/>
      <c r="LMX44" s="502"/>
      <c r="LMY44" s="502"/>
      <c r="LMZ44" s="502"/>
      <c r="LNA44" s="502"/>
      <c r="LNB44" s="502"/>
      <c r="LNC44" s="502"/>
      <c r="LND44" s="502"/>
      <c r="LNE44" s="502"/>
      <c r="LNF44" s="502"/>
      <c r="LNG44" s="502"/>
      <c r="LNH44" s="502"/>
      <c r="LNI44" s="502"/>
      <c r="LNJ44" s="502"/>
      <c r="LNK44" s="502"/>
      <c r="LNL44" s="502"/>
      <c r="LNM44" s="502"/>
      <c r="LNN44" s="502"/>
      <c r="LNO44" s="502"/>
      <c r="LNP44" s="502"/>
      <c r="LNQ44" s="502"/>
      <c r="LNR44" s="502"/>
      <c r="LNS44" s="502"/>
      <c r="LNT44" s="502"/>
      <c r="LNU44" s="502"/>
      <c r="LNV44" s="502"/>
      <c r="LNW44" s="502"/>
      <c r="LNX44" s="502"/>
      <c r="LNY44" s="502"/>
      <c r="LNZ44" s="502"/>
      <c r="LOA44" s="502"/>
      <c r="LOB44" s="502"/>
      <c r="LOC44" s="502"/>
      <c r="LOD44" s="502"/>
      <c r="LOE44" s="502"/>
      <c r="LOF44" s="502"/>
      <c r="LOG44" s="502"/>
      <c r="LOH44" s="502"/>
      <c r="LOI44" s="502"/>
      <c r="LOJ44" s="502"/>
      <c r="LOK44" s="502"/>
      <c r="LOL44" s="502"/>
      <c r="LOM44" s="502"/>
      <c r="LON44" s="502"/>
      <c r="LOO44" s="502"/>
      <c r="LOP44" s="502"/>
      <c r="LOQ44" s="502"/>
      <c r="LOR44" s="502"/>
      <c r="LOS44" s="502"/>
      <c r="LOT44" s="502"/>
      <c r="LOU44" s="502"/>
      <c r="LOV44" s="502"/>
      <c r="LOW44" s="502"/>
      <c r="LOX44" s="502"/>
      <c r="LOY44" s="502"/>
      <c r="LOZ44" s="502"/>
      <c r="LPA44" s="502"/>
      <c r="LPB44" s="502"/>
      <c r="LPC44" s="502"/>
      <c r="LPD44" s="502"/>
      <c r="LPE44" s="502"/>
      <c r="LPF44" s="502"/>
      <c r="LPG44" s="502"/>
      <c r="LPH44" s="502"/>
      <c r="LPI44" s="502"/>
      <c r="LPJ44" s="502"/>
      <c r="LPK44" s="502"/>
      <c r="LPL44" s="502"/>
      <c r="LPM44" s="502"/>
      <c r="LPN44" s="502"/>
      <c r="LPO44" s="502"/>
      <c r="LPP44" s="502"/>
      <c r="LPQ44" s="502"/>
      <c r="LPR44" s="502"/>
      <c r="LPS44" s="502"/>
      <c r="LPT44" s="502"/>
      <c r="LPU44" s="502"/>
      <c r="LPV44" s="502"/>
      <c r="LPW44" s="502"/>
      <c r="LPX44" s="502"/>
      <c r="LPY44" s="502"/>
      <c r="LPZ44" s="502"/>
      <c r="LQA44" s="502"/>
      <c r="LQB44" s="502"/>
      <c r="LQC44" s="502"/>
      <c r="LQD44" s="502"/>
      <c r="LQE44" s="502"/>
      <c r="LQF44" s="502"/>
      <c r="LQG44" s="502"/>
      <c r="LQH44" s="502"/>
      <c r="LQI44" s="502"/>
      <c r="LQJ44" s="502"/>
      <c r="LQK44" s="502"/>
      <c r="LQL44" s="502"/>
      <c r="LQM44" s="502"/>
      <c r="LQN44" s="502"/>
      <c r="LQO44" s="502"/>
      <c r="LQP44" s="502"/>
      <c r="LQQ44" s="502"/>
      <c r="LQR44" s="502"/>
      <c r="LQS44" s="502"/>
      <c r="LQT44" s="502"/>
      <c r="LQU44" s="502"/>
      <c r="LQV44" s="502"/>
      <c r="LQW44" s="502"/>
      <c r="LQX44" s="502"/>
      <c r="LQY44" s="502"/>
      <c r="LQZ44" s="502"/>
      <c r="LRA44" s="502"/>
      <c r="LRB44" s="502"/>
      <c r="LRC44" s="502"/>
      <c r="LRD44" s="502"/>
      <c r="LRE44" s="502"/>
      <c r="LRF44" s="502"/>
      <c r="LRG44" s="502"/>
      <c r="LRH44" s="502"/>
      <c r="LRI44" s="502"/>
      <c r="LRJ44" s="502"/>
      <c r="LRK44" s="502"/>
      <c r="LRL44" s="502"/>
      <c r="LRM44" s="502"/>
      <c r="LRN44" s="502"/>
      <c r="LRO44" s="502"/>
      <c r="LRP44" s="502"/>
      <c r="LRQ44" s="502"/>
      <c r="LRR44" s="502"/>
      <c r="LRS44" s="502"/>
      <c r="LRT44" s="502"/>
      <c r="LRU44" s="502"/>
      <c r="LRV44" s="502"/>
      <c r="LRW44" s="502"/>
      <c r="LRX44" s="502"/>
      <c r="LRY44" s="502"/>
      <c r="LRZ44" s="502"/>
      <c r="LSA44" s="502"/>
      <c r="LSB44" s="502"/>
      <c r="LSC44" s="502"/>
      <c r="LSD44" s="502"/>
      <c r="LSE44" s="502"/>
      <c r="LSF44" s="502"/>
      <c r="LSG44" s="502"/>
      <c r="LSH44" s="502"/>
      <c r="LSI44" s="502"/>
      <c r="LSJ44" s="502"/>
      <c r="LSK44" s="502"/>
      <c r="LSL44" s="502"/>
      <c r="LSM44" s="502"/>
      <c r="LSN44" s="502"/>
      <c r="LSO44" s="502"/>
      <c r="LSP44" s="502"/>
      <c r="LSQ44" s="502"/>
      <c r="LSR44" s="502"/>
      <c r="LSS44" s="502"/>
      <c r="LST44" s="502"/>
      <c r="LSU44" s="502"/>
      <c r="LSV44" s="502"/>
      <c r="LSW44" s="502"/>
      <c r="LSX44" s="502"/>
      <c r="LSY44" s="502"/>
      <c r="LSZ44" s="502"/>
      <c r="LTA44" s="502"/>
      <c r="LTB44" s="502"/>
      <c r="LTC44" s="502"/>
      <c r="LTD44" s="502"/>
      <c r="LTE44" s="502"/>
      <c r="LTF44" s="502"/>
      <c r="LTG44" s="502"/>
      <c r="LTH44" s="502"/>
      <c r="LTI44" s="502"/>
      <c r="LTJ44" s="502"/>
      <c r="LTK44" s="502"/>
      <c r="LTL44" s="502"/>
      <c r="LTM44" s="502"/>
      <c r="LTN44" s="502"/>
      <c r="LTO44" s="502"/>
      <c r="LTP44" s="502"/>
      <c r="LTQ44" s="502"/>
      <c r="LTR44" s="502"/>
      <c r="LTS44" s="502"/>
      <c r="LTT44" s="502"/>
      <c r="LTU44" s="502"/>
      <c r="LTV44" s="502"/>
      <c r="LTW44" s="502"/>
      <c r="LTX44" s="502"/>
      <c r="LTY44" s="502"/>
      <c r="LTZ44" s="502"/>
      <c r="LUA44" s="502"/>
      <c r="LUB44" s="502"/>
      <c r="LUC44" s="502"/>
      <c r="LUD44" s="502"/>
      <c r="LUE44" s="502"/>
      <c r="LUF44" s="502"/>
      <c r="LUG44" s="502"/>
      <c r="LUH44" s="502"/>
      <c r="LUI44" s="502"/>
      <c r="LUJ44" s="502"/>
      <c r="LUK44" s="502"/>
      <c r="LUL44" s="502"/>
      <c r="LUM44" s="502"/>
      <c r="LUN44" s="502"/>
      <c r="LUO44" s="502"/>
      <c r="LUP44" s="502"/>
      <c r="LUQ44" s="502"/>
      <c r="LUR44" s="502"/>
      <c r="LUS44" s="502"/>
      <c r="LUT44" s="502"/>
      <c r="LUU44" s="502"/>
      <c r="LUV44" s="502"/>
      <c r="LUW44" s="502"/>
      <c r="LUX44" s="502"/>
      <c r="LUY44" s="502"/>
      <c r="LUZ44" s="502"/>
      <c r="LVA44" s="502"/>
      <c r="LVB44" s="502"/>
      <c r="LVC44" s="502"/>
      <c r="LVD44" s="502"/>
      <c r="LVE44" s="502"/>
      <c r="LVF44" s="502"/>
      <c r="LVG44" s="502"/>
      <c r="LVH44" s="502"/>
      <c r="LVI44" s="502"/>
      <c r="LVJ44" s="502"/>
      <c r="LVK44" s="502"/>
      <c r="LVL44" s="502"/>
      <c r="LVM44" s="502"/>
      <c r="LVN44" s="502"/>
      <c r="LVO44" s="502"/>
      <c r="LVP44" s="502"/>
      <c r="LVQ44" s="502"/>
      <c r="LVR44" s="502"/>
      <c r="LVS44" s="502"/>
      <c r="LVT44" s="502"/>
      <c r="LVU44" s="502"/>
      <c r="LVV44" s="502"/>
      <c r="LVW44" s="502"/>
      <c r="LVX44" s="502"/>
      <c r="LVY44" s="502"/>
      <c r="LVZ44" s="502"/>
      <c r="LWA44" s="502"/>
      <c r="LWB44" s="502"/>
      <c r="LWC44" s="502"/>
      <c r="LWD44" s="502"/>
      <c r="LWE44" s="502"/>
      <c r="LWF44" s="502"/>
      <c r="LWG44" s="502"/>
      <c r="LWH44" s="502"/>
      <c r="LWI44" s="502"/>
      <c r="LWJ44" s="502"/>
      <c r="LWK44" s="502"/>
      <c r="LWL44" s="502"/>
      <c r="LWM44" s="502"/>
      <c r="LWN44" s="502"/>
      <c r="LWO44" s="502"/>
      <c r="LWP44" s="502"/>
      <c r="LWQ44" s="502"/>
      <c r="LWR44" s="502"/>
      <c r="LWS44" s="502"/>
      <c r="LWT44" s="502"/>
      <c r="LWU44" s="502"/>
      <c r="LWV44" s="502"/>
      <c r="LWW44" s="502"/>
      <c r="LWX44" s="502"/>
      <c r="LWY44" s="502"/>
      <c r="LWZ44" s="502"/>
      <c r="LXA44" s="502"/>
      <c r="LXB44" s="502"/>
      <c r="LXC44" s="502"/>
      <c r="LXD44" s="502"/>
      <c r="LXE44" s="502"/>
      <c r="LXF44" s="502"/>
      <c r="LXG44" s="502"/>
      <c r="LXH44" s="502"/>
      <c r="LXI44" s="502"/>
      <c r="LXJ44" s="502"/>
      <c r="LXK44" s="502"/>
      <c r="LXL44" s="502"/>
      <c r="LXM44" s="502"/>
      <c r="LXN44" s="502"/>
      <c r="LXO44" s="502"/>
      <c r="LXP44" s="502"/>
      <c r="LXQ44" s="502"/>
      <c r="LXR44" s="502"/>
      <c r="LXS44" s="502"/>
      <c r="LXT44" s="502"/>
      <c r="LXU44" s="502"/>
      <c r="LXV44" s="502"/>
      <c r="LXW44" s="502"/>
      <c r="LXX44" s="502"/>
      <c r="LXY44" s="502"/>
      <c r="LXZ44" s="502"/>
      <c r="LYA44" s="502"/>
      <c r="LYB44" s="502"/>
      <c r="LYC44" s="502"/>
      <c r="LYD44" s="502"/>
      <c r="LYE44" s="502"/>
      <c r="LYF44" s="502"/>
      <c r="LYG44" s="502"/>
      <c r="LYH44" s="502"/>
      <c r="LYI44" s="502"/>
      <c r="LYJ44" s="502"/>
      <c r="LYK44" s="502"/>
      <c r="LYL44" s="502"/>
      <c r="LYM44" s="502"/>
      <c r="LYN44" s="502"/>
      <c r="LYO44" s="502"/>
      <c r="LYP44" s="502"/>
      <c r="LYQ44" s="502"/>
      <c r="LYR44" s="502"/>
      <c r="LYS44" s="502"/>
      <c r="LYT44" s="502"/>
      <c r="LYU44" s="502"/>
      <c r="LYV44" s="502"/>
      <c r="LYW44" s="502"/>
      <c r="LYX44" s="502"/>
      <c r="LYY44" s="502"/>
      <c r="LYZ44" s="502"/>
      <c r="LZA44" s="502"/>
      <c r="LZB44" s="502"/>
      <c r="LZC44" s="502"/>
      <c r="LZD44" s="502"/>
      <c r="LZE44" s="502"/>
      <c r="LZF44" s="502"/>
      <c r="LZG44" s="502"/>
      <c r="LZH44" s="502"/>
      <c r="LZI44" s="502"/>
      <c r="LZJ44" s="502"/>
      <c r="LZK44" s="502"/>
      <c r="LZL44" s="502"/>
      <c r="LZM44" s="502"/>
      <c r="LZN44" s="502"/>
      <c r="LZO44" s="502"/>
      <c r="LZP44" s="502"/>
      <c r="LZQ44" s="502"/>
      <c r="LZR44" s="502"/>
      <c r="LZS44" s="502"/>
      <c r="LZT44" s="502"/>
      <c r="LZU44" s="502"/>
      <c r="LZV44" s="502"/>
      <c r="LZW44" s="502"/>
      <c r="LZX44" s="502"/>
      <c r="LZY44" s="502"/>
      <c r="LZZ44" s="502"/>
      <c r="MAA44" s="502"/>
      <c r="MAB44" s="502"/>
      <c r="MAC44" s="502"/>
      <c r="MAD44" s="502"/>
      <c r="MAE44" s="502"/>
      <c r="MAF44" s="502"/>
      <c r="MAG44" s="502"/>
      <c r="MAH44" s="502"/>
      <c r="MAI44" s="502"/>
      <c r="MAJ44" s="502"/>
      <c r="MAK44" s="502"/>
      <c r="MAL44" s="502"/>
      <c r="MAM44" s="502"/>
      <c r="MAN44" s="502"/>
      <c r="MAO44" s="502"/>
      <c r="MAP44" s="502"/>
      <c r="MAQ44" s="502"/>
      <c r="MAR44" s="502"/>
      <c r="MAS44" s="502"/>
      <c r="MAT44" s="502"/>
      <c r="MAU44" s="502"/>
      <c r="MAV44" s="502"/>
      <c r="MAW44" s="502"/>
      <c r="MAX44" s="502"/>
      <c r="MAY44" s="502"/>
      <c r="MAZ44" s="502"/>
      <c r="MBA44" s="502"/>
      <c r="MBB44" s="502"/>
      <c r="MBC44" s="502"/>
      <c r="MBD44" s="502"/>
      <c r="MBE44" s="502"/>
      <c r="MBF44" s="502"/>
      <c r="MBG44" s="502"/>
      <c r="MBH44" s="502"/>
      <c r="MBI44" s="502"/>
      <c r="MBJ44" s="502"/>
      <c r="MBK44" s="502"/>
      <c r="MBL44" s="502"/>
      <c r="MBM44" s="502"/>
      <c r="MBN44" s="502"/>
      <c r="MBO44" s="502"/>
      <c r="MBP44" s="502"/>
      <c r="MBQ44" s="502"/>
      <c r="MBR44" s="502"/>
      <c r="MBS44" s="502"/>
      <c r="MBT44" s="502"/>
      <c r="MBU44" s="502"/>
      <c r="MBV44" s="502"/>
      <c r="MBW44" s="502"/>
      <c r="MBX44" s="502"/>
      <c r="MBY44" s="502"/>
      <c r="MBZ44" s="502"/>
      <c r="MCA44" s="502"/>
      <c r="MCB44" s="502"/>
      <c r="MCC44" s="502"/>
      <c r="MCD44" s="502"/>
      <c r="MCE44" s="502"/>
      <c r="MCF44" s="502"/>
      <c r="MCG44" s="502"/>
      <c r="MCH44" s="502"/>
      <c r="MCI44" s="502"/>
      <c r="MCJ44" s="502"/>
      <c r="MCK44" s="502"/>
      <c r="MCL44" s="502"/>
      <c r="MCM44" s="502"/>
      <c r="MCN44" s="502"/>
      <c r="MCO44" s="502"/>
      <c r="MCP44" s="502"/>
      <c r="MCQ44" s="502"/>
      <c r="MCR44" s="502"/>
      <c r="MCS44" s="502"/>
      <c r="MCT44" s="502"/>
      <c r="MCU44" s="502"/>
      <c r="MCV44" s="502"/>
      <c r="MCW44" s="502"/>
      <c r="MCX44" s="502"/>
      <c r="MCY44" s="502"/>
      <c r="MCZ44" s="502"/>
      <c r="MDA44" s="502"/>
      <c r="MDB44" s="502"/>
      <c r="MDC44" s="502"/>
      <c r="MDD44" s="502"/>
      <c r="MDE44" s="502"/>
      <c r="MDF44" s="502"/>
      <c r="MDG44" s="502"/>
      <c r="MDH44" s="502"/>
      <c r="MDI44" s="502"/>
      <c r="MDJ44" s="502"/>
      <c r="MDK44" s="502"/>
      <c r="MDL44" s="502"/>
      <c r="MDM44" s="502"/>
      <c r="MDN44" s="502"/>
      <c r="MDO44" s="502"/>
      <c r="MDP44" s="502"/>
      <c r="MDQ44" s="502"/>
      <c r="MDR44" s="502"/>
      <c r="MDS44" s="502"/>
      <c r="MDT44" s="502"/>
      <c r="MDU44" s="502"/>
      <c r="MDV44" s="502"/>
      <c r="MDW44" s="502"/>
      <c r="MDX44" s="502"/>
      <c r="MDY44" s="502"/>
      <c r="MDZ44" s="502"/>
      <c r="MEA44" s="502"/>
      <c r="MEB44" s="502"/>
      <c r="MEC44" s="502"/>
      <c r="MED44" s="502"/>
      <c r="MEE44" s="502"/>
      <c r="MEF44" s="502"/>
      <c r="MEG44" s="502"/>
      <c r="MEH44" s="502"/>
      <c r="MEI44" s="502"/>
      <c r="MEJ44" s="502"/>
      <c r="MEK44" s="502"/>
      <c r="MEL44" s="502"/>
      <c r="MEM44" s="502"/>
      <c r="MEN44" s="502"/>
      <c r="MEO44" s="502"/>
      <c r="MEP44" s="502"/>
      <c r="MEQ44" s="502"/>
      <c r="MER44" s="502"/>
      <c r="MES44" s="502"/>
      <c r="MET44" s="502"/>
      <c r="MEU44" s="502"/>
      <c r="MEV44" s="502"/>
      <c r="MEW44" s="502"/>
      <c r="MEX44" s="502"/>
      <c r="MEY44" s="502"/>
      <c r="MEZ44" s="502"/>
      <c r="MFA44" s="502"/>
      <c r="MFB44" s="502"/>
      <c r="MFC44" s="502"/>
      <c r="MFD44" s="502"/>
      <c r="MFE44" s="502"/>
      <c r="MFF44" s="502"/>
      <c r="MFG44" s="502"/>
      <c r="MFH44" s="502"/>
      <c r="MFI44" s="502"/>
      <c r="MFJ44" s="502"/>
      <c r="MFK44" s="502"/>
      <c r="MFL44" s="502"/>
      <c r="MFM44" s="502"/>
      <c r="MFN44" s="502"/>
      <c r="MFO44" s="502"/>
      <c r="MFP44" s="502"/>
      <c r="MFQ44" s="502"/>
      <c r="MFR44" s="502"/>
      <c r="MFS44" s="502"/>
      <c r="MFT44" s="502"/>
      <c r="MFU44" s="502"/>
      <c r="MFV44" s="502"/>
      <c r="MFW44" s="502"/>
      <c r="MFX44" s="502"/>
      <c r="MFY44" s="502"/>
      <c r="MFZ44" s="502"/>
      <c r="MGA44" s="502"/>
      <c r="MGB44" s="502"/>
      <c r="MGC44" s="502"/>
      <c r="MGD44" s="502"/>
      <c r="MGE44" s="502"/>
      <c r="MGF44" s="502"/>
      <c r="MGG44" s="502"/>
      <c r="MGH44" s="502"/>
      <c r="MGI44" s="502"/>
      <c r="MGJ44" s="502"/>
      <c r="MGK44" s="502"/>
      <c r="MGL44" s="502"/>
      <c r="MGM44" s="502"/>
      <c r="MGN44" s="502"/>
      <c r="MGO44" s="502"/>
      <c r="MGP44" s="502"/>
      <c r="MGQ44" s="502"/>
      <c r="MGR44" s="502"/>
      <c r="MGS44" s="502"/>
      <c r="MGT44" s="502"/>
      <c r="MGU44" s="502"/>
      <c r="MGV44" s="502"/>
      <c r="MGW44" s="502"/>
      <c r="MGX44" s="502"/>
      <c r="MGY44" s="502"/>
      <c r="MGZ44" s="502"/>
      <c r="MHA44" s="502"/>
      <c r="MHB44" s="502"/>
      <c r="MHC44" s="502"/>
      <c r="MHD44" s="502"/>
      <c r="MHE44" s="502"/>
      <c r="MHF44" s="502"/>
      <c r="MHG44" s="502"/>
      <c r="MHH44" s="502"/>
      <c r="MHI44" s="502"/>
      <c r="MHJ44" s="502"/>
      <c r="MHK44" s="502"/>
      <c r="MHL44" s="502"/>
      <c r="MHM44" s="502"/>
      <c r="MHN44" s="502"/>
      <c r="MHO44" s="502"/>
      <c r="MHP44" s="502"/>
      <c r="MHQ44" s="502"/>
      <c r="MHR44" s="502"/>
      <c r="MHS44" s="502"/>
      <c r="MHT44" s="502"/>
      <c r="MHU44" s="502"/>
      <c r="MHV44" s="502"/>
      <c r="MHW44" s="502"/>
      <c r="MHX44" s="502"/>
      <c r="MHY44" s="502"/>
      <c r="MHZ44" s="502"/>
      <c r="MIA44" s="502"/>
      <c r="MIB44" s="502"/>
      <c r="MIC44" s="502"/>
      <c r="MID44" s="502"/>
      <c r="MIE44" s="502"/>
      <c r="MIF44" s="502"/>
      <c r="MIG44" s="502"/>
      <c r="MIH44" s="502"/>
      <c r="MII44" s="502"/>
      <c r="MIJ44" s="502"/>
      <c r="MIK44" s="502"/>
      <c r="MIL44" s="502"/>
      <c r="MIM44" s="502"/>
      <c r="MIN44" s="502"/>
      <c r="MIO44" s="502"/>
      <c r="MIP44" s="502"/>
      <c r="MIQ44" s="502"/>
      <c r="MIR44" s="502"/>
      <c r="MIS44" s="502"/>
      <c r="MIT44" s="502"/>
      <c r="MIU44" s="502"/>
      <c r="MIV44" s="502"/>
      <c r="MIW44" s="502"/>
      <c r="MIX44" s="502"/>
      <c r="MIY44" s="502"/>
      <c r="MIZ44" s="502"/>
      <c r="MJA44" s="502"/>
      <c r="MJB44" s="502"/>
      <c r="MJC44" s="502"/>
      <c r="MJD44" s="502"/>
      <c r="MJE44" s="502"/>
      <c r="MJF44" s="502"/>
      <c r="MJG44" s="502"/>
      <c r="MJH44" s="502"/>
      <c r="MJI44" s="502"/>
      <c r="MJJ44" s="502"/>
      <c r="MJK44" s="502"/>
      <c r="MJL44" s="502"/>
      <c r="MJM44" s="502"/>
      <c r="MJN44" s="502"/>
      <c r="MJO44" s="502"/>
      <c r="MJP44" s="502"/>
      <c r="MJQ44" s="502"/>
      <c r="MJR44" s="502"/>
      <c r="MJS44" s="502"/>
      <c r="MJT44" s="502"/>
      <c r="MJU44" s="502"/>
      <c r="MJV44" s="502"/>
      <c r="MJW44" s="502"/>
      <c r="MJX44" s="502"/>
      <c r="MJY44" s="502"/>
      <c r="MJZ44" s="502"/>
      <c r="MKA44" s="502"/>
      <c r="MKB44" s="502"/>
      <c r="MKC44" s="502"/>
      <c r="MKD44" s="502"/>
      <c r="MKE44" s="502"/>
      <c r="MKF44" s="502"/>
      <c r="MKG44" s="502"/>
      <c r="MKH44" s="502"/>
      <c r="MKI44" s="502"/>
      <c r="MKJ44" s="502"/>
      <c r="MKK44" s="502"/>
      <c r="MKL44" s="502"/>
      <c r="MKM44" s="502"/>
      <c r="MKN44" s="502"/>
      <c r="MKO44" s="502"/>
      <c r="MKP44" s="502"/>
      <c r="MKQ44" s="502"/>
      <c r="MKR44" s="502"/>
      <c r="MKS44" s="502"/>
      <c r="MKT44" s="502"/>
      <c r="MKU44" s="502"/>
      <c r="MKV44" s="502"/>
      <c r="MKW44" s="502"/>
      <c r="MKX44" s="502"/>
      <c r="MKY44" s="502"/>
      <c r="MKZ44" s="502"/>
      <c r="MLA44" s="502"/>
      <c r="MLB44" s="502"/>
      <c r="MLC44" s="502"/>
      <c r="MLD44" s="502"/>
      <c r="MLE44" s="502"/>
      <c r="MLF44" s="502"/>
      <c r="MLG44" s="502"/>
      <c r="MLH44" s="502"/>
      <c r="MLI44" s="502"/>
      <c r="MLJ44" s="502"/>
      <c r="MLK44" s="502"/>
      <c r="MLL44" s="502"/>
      <c r="MLM44" s="502"/>
      <c r="MLN44" s="502"/>
      <c r="MLO44" s="502"/>
      <c r="MLP44" s="502"/>
      <c r="MLQ44" s="502"/>
      <c r="MLR44" s="502"/>
      <c r="MLS44" s="502"/>
      <c r="MLT44" s="502"/>
      <c r="MLU44" s="502"/>
      <c r="MLV44" s="502"/>
      <c r="MLW44" s="502"/>
      <c r="MLX44" s="502"/>
      <c r="MLY44" s="502"/>
      <c r="MLZ44" s="502"/>
      <c r="MMA44" s="502"/>
      <c r="MMB44" s="502"/>
      <c r="MMC44" s="502"/>
      <c r="MMD44" s="502"/>
      <c r="MME44" s="502"/>
      <c r="MMF44" s="502"/>
      <c r="MMG44" s="502"/>
      <c r="MMH44" s="502"/>
      <c r="MMI44" s="502"/>
      <c r="MMJ44" s="502"/>
      <c r="MMK44" s="502"/>
      <c r="MML44" s="502"/>
      <c r="MMM44" s="502"/>
      <c r="MMN44" s="502"/>
      <c r="MMO44" s="502"/>
      <c r="MMP44" s="502"/>
      <c r="MMQ44" s="502"/>
      <c r="MMR44" s="502"/>
      <c r="MMS44" s="502"/>
      <c r="MMT44" s="502"/>
      <c r="MMU44" s="502"/>
      <c r="MMV44" s="502"/>
      <c r="MMW44" s="502"/>
      <c r="MMX44" s="502"/>
      <c r="MMY44" s="502"/>
      <c r="MMZ44" s="502"/>
      <c r="MNA44" s="502"/>
      <c r="MNB44" s="502"/>
      <c r="MNC44" s="502"/>
      <c r="MND44" s="502"/>
      <c r="MNE44" s="502"/>
      <c r="MNF44" s="502"/>
      <c r="MNG44" s="502"/>
      <c r="MNH44" s="502"/>
      <c r="MNI44" s="502"/>
      <c r="MNJ44" s="502"/>
      <c r="MNK44" s="502"/>
      <c r="MNL44" s="502"/>
      <c r="MNM44" s="502"/>
      <c r="MNN44" s="502"/>
      <c r="MNO44" s="502"/>
      <c r="MNP44" s="502"/>
      <c r="MNQ44" s="502"/>
      <c r="MNR44" s="502"/>
      <c r="MNS44" s="502"/>
      <c r="MNT44" s="502"/>
      <c r="MNU44" s="502"/>
      <c r="MNV44" s="502"/>
      <c r="MNW44" s="502"/>
      <c r="MNX44" s="502"/>
      <c r="MNY44" s="502"/>
      <c r="MNZ44" s="502"/>
      <c r="MOA44" s="502"/>
      <c r="MOB44" s="502"/>
      <c r="MOC44" s="502"/>
      <c r="MOD44" s="502"/>
      <c r="MOE44" s="502"/>
      <c r="MOF44" s="502"/>
      <c r="MOG44" s="502"/>
      <c r="MOH44" s="502"/>
      <c r="MOI44" s="502"/>
      <c r="MOJ44" s="502"/>
      <c r="MOK44" s="502"/>
      <c r="MOL44" s="502"/>
      <c r="MOM44" s="502"/>
      <c r="MON44" s="502"/>
      <c r="MOO44" s="502"/>
      <c r="MOP44" s="502"/>
      <c r="MOQ44" s="502"/>
      <c r="MOR44" s="502"/>
      <c r="MOS44" s="502"/>
      <c r="MOT44" s="502"/>
      <c r="MOU44" s="502"/>
      <c r="MOV44" s="502"/>
      <c r="MOW44" s="502"/>
      <c r="MOX44" s="502"/>
      <c r="MOY44" s="502"/>
      <c r="MOZ44" s="502"/>
      <c r="MPA44" s="502"/>
      <c r="MPB44" s="502"/>
      <c r="MPC44" s="502"/>
      <c r="MPD44" s="502"/>
      <c r="MPE44" s="502"/>
      <c r="MPF44" s="502"/>
      <c r="MPG44" s="502"/>
      <c r="MPH44" s="502"/>
      <c r="MPI44" s="502"/>
      <c r="MPJ44" s="502"/>
      <c r="MPK44" s="502"/>
      <c r="MPL44" s="502"/>
      <c r="MPM44" s="502"/>
      <c r="MPN44" s="502"/>
      <c r="MPO44" s="502"/>
      <c r="MPP44" s="502"/>
      <c r="MPQ44" s="502"/>
      <c r="MPR44" s="502"/>
      <c r="MPS44" s="502"/>
      <c r="MPT44" s="502"/>
      <c r="MPU44" s="502"/>
      <c r="MPV44" s="502"/>
      <c r="MPW44" s="502"/>
      <c r="MPX44" s="502"/>
      <c r="MPY44" s="502"/>
      <c r="MPZ44" s="502"/>
      <c r="MQA44" s="502"/>
      <c r="MQB44" s="502"/>
      <c r="MQC44" s="502"/>
      <c r="MQD44" s="502"/>
      <c r="MQE44" s="502"/>
      <c r="MQF44" s="502"/>
      <c r="MQG44" s="502"/>
      <c r="MQH44" s="502"/>
      <c r="MQI44" s="502"/>
      <c r="MQJ44" s="502"/>
      <c r="MQK44" s="502"/>
      <c r="MQL44" s="502"/>
      <c r="MQM44" s="502"/>
      <c r="MQN44" s="502"/>
      <c r="MQO44" s="502"/>
      <c r="MQP44" s="502"/>
      <c r="MQQ44" s="502"/>
      <c r="MQR44" s="502"/>
      <c r="MQS44" s="502"/>
      <c r="MQT44" s="502"/>
      <c r="MQU44" s="502"/>
      <c r="MQV44" s="502"/>
      <c r="MQW44" s="502"/>
      <c r="MQX44" s="502"/>
      <c r="MQY44" s="502"/>
      <c r="MQZ44" s="502"/>
      <c r="MRA44" s="502"/>
      <c r="MRB44" s="502"/>
      <c r="MRC44" s="502"/>
      <c r="MRD44" s="502"/>
      <c r="MRE44" s="502"/>
      <c r="MRF44" s="502"/>
      <c r="MRG44" s="502"/>
      <c r="MRH44" s="502"/>
      <c r="MRI44" s="502"/>
      <c r="MRJ44" s="502"/>
      <c r="MRK44" s="502"/>
      <c r="MRL44" s="502"/>
      <c r="MRM44" s="502"/>
      <c r="MRN44" s="502"/>
      <c r="MRO44" s="502"/>
      <c r="MRP44" s="502"/>
      <c r="MRQ44" s="502"/>
      <c r="MRR44" s="502"/>
      <c r="MRS44" s="502"/>
      <c r="MRT44" s="502"/>
      <c r="MRU44" s="502"/>
      <c r="MRV44" s="502"/>
      <c r="MRW44" s="502"/>
      <c r="MRX44" s="502"/>
      <c r="MRY44" s="502"/>
      <c r="MRZ44" s="502"/>
      <c r="MSA44" s="502"/>
      <c r="MSB44" s="502"/>
      <c r="MSC44" s="502"/>
      <c r="MSD44" s="502"/>
      <c r="MSE44" s="502"/>
      <c r="MSF44" s="502"/>
      <c r="MSG44" s="502"/>
      <c r="MSH44" s="502"/>
      <c r="MSI44" s="502"/>
      <c r="MSJ44" s="502"/>
      <c r="MSK44" s="502"/>
      <c r="MSL44" s="502"/>
      <c r="MSM44" s="502"/>
      <c r="MSN44" s="502"/>
      <c r="MSO44" s="502"/>
      <c r="MSP44" s="502"/>
      <c r="MSQ44" s="502"/>
      <c r="MSR44" s="502"/>
      <c r="MSS44" s="502"/>
      <c r="MST44" s="502"/>
      <c r="MSU44" s="502"/>
      <c r="MSV44" s="502"/>
      <c r="MSW44" s="502"/>
      <c r="MSX44" s="502"/>
      <c r="MSY44" s="502"/>
      <c r="MSZ44" s="502"/>
      <c r="MTA44" s="502"/>
      <c r="MTB44" s="502"/>
      <c r="MTC44" s="502"/>
      <c r="MTD44" s="502"/>
      <c r="MTE44" s="502"/>
      <c r="MTF44" s="502"/>
      <c r="MTG44" s="502"/>
      <c r="MTH44" s="502"/>
      <c r="MTI44" s="502"/>
      <c r="MTJ44" s="502"/>
      <c r="MTK44" s="502"/>
      <c r="MTL44" s="502"/>
      <c r="MTM44" s="502"/>
      <c r="MTN44" s="502"/>
      <c r="MTO44" s="502"/>
      <c r="MTP44" s="502"/>
      <c r="MTQ44" s="502"/>
      <c r="MTR44" s="502"/>
      <c r="MTS44" s="502"/>
      <c r="MTT44" s="502"/>
      <c r="MTU44" s="502"/>
      <c r="MTV44" s="502"/>
      <c r="MTW44" s="502"/>
      <c r="MTX44" s="502"/>
      <c r="MTY44" s="502"/>
      <c r="MTZ44" s="502"/>
      <c r="MUA44" s="502"/>
      <c r="MUB44" s="502"/>
      <c r="MUC44" s="502"/>
      <c r="MUD44" s="502"/>
      <c r="MUE44" s="502"/>
      <c r="MUF44" s="502"/>
      <c r="MUG44" s="502"/>
      <c r="MUH44" s="502"/>
      <c r="MUI44" s="502"/>
      <c r="MUJ44" s="502"/>
      <c r="MUK44" s="502"/>
      <c r="MUL44" s="502"/>
      <c r="MUM44" s="502"/>
      <c r="MUN44" s="502"/>
      <c r="MUO44" s="502"/>
      <c r="MUP44" s="502"/>
      <c r="MUQ44" s="502"/>
      <c r="MUR44" s="502"/>
      <c r="MUS44" s="502"/>
      <c r="MUT44" s="502"/>
      <c r="MUU44" s="502"/>
      <c r="MUV44" s="502"/>
      <c r="MUW44" s="502"/>
      <c r="MUX44" s="502"/>
      <c r="MUY44" s="502"/>
      <c r="MUZ44" s="502"/>
      <c r="MVA44" s="502"/>
      <c r="MVB44" s="502"/>
      <c r="MVC44" s="502"/>
      <c r="MVD44" s="502"/>
      <c r="MVE44" s="502"/>
      <c r="MVF44" s="502"/>
      <c r="MVG44" s="502"/>
      <c r="MVH44" s="502"/>
      <c r="MVI44" s="502"/>
      <c r="MVJ44" s="502"/>
      <c r="MVK44" s="502"/>
      <c r="MVL44" s="502"/>
      <c r="MVM44" s="502"/>
      <c r="MVN44" s="502"/>
      <c r="MVO44" s="502"/>
      <c r="MVP44" s="502"/>
      <c r="MVQ44" s="502"/>
      <c r="MVR44" s="502"/>
      <c r="MVS44" s="502"/>
      <c r="MVT44" s="502"/>
      <c r="MVU44" s="502"/>
      <c r="MVV44" s="502"/>
      <c r="MVW44" s="502"/>
      <c r="MVX44" s="502"/>
      <c r="MVY44" s="502"/>
      <c r="MVZ44" s="502"/>
      <c r="MWA44" s="502"/>
      <c r="MWB44" s="502"/>
      <c r="MWC44" s="502"/>
      <c r="MWD44" s="502"/>
      <c r="MWE44" s="502"/>
      <c r="MWF44" s="502"/>
      <c r="MWG44" s="502"/>
      <c r="MWH44" s="502"/>
      <c r="MWI44" s="502"/>
      <c r="MWJ44" s="502"/>
      <c r="MWK44" s="502"/>
      <c r="MWL44" s="502"/>
      <c r="MWM44" s="502"/>
      <c r="MWN44" s="502"/>
      <c r="MWO44" s="502"/>
      <c r="MWP44" s="502"/>
      <c r="MWQ44" s="502"/>
      <c r="MWR44" s="502"/>
      <c r="MWS44" s="502"/>
      <c r="MWT44" s="502"/>
      <c r="MWU44" s="502"/>
      <c r="MWV44" s="502"/>
      <c r="MWW44" s="502"/>
      <c r="MWX44" s="502"/>
      <c r="MWY44" s="502"/>
      <c r="MWZ44" s="502"/>
      <c r="MXA44" s="502"/>
      <c r="MXB44" s="502"/>
      <c r="MXC44" s="502"/>
      <c r="MXD44" s="502"/>
      <c r="MXE44" s="502"/>
      <c r="MXF44" s="502"/>
      <c r="MXG44" s="502"/>
      <c r="MXH44" s="502"/>
      <c r="MXI44" s="502"/>
      <c r="MXJ44" s="502"/>
      <c r="MXK44" s="502"/>
      <c r="MXL44" s="502"/>
      <c r="MXM44" s="502"/>
      <c r="MXN44" s="502"/>
      <c r="MXO44" s="502"/>
      <c r="MXP44" s="502"/>
      <c r="MXQ44" s="502"/>
      <c r="MXR44" s="502"/>
      <c r="MXS44" s="502"/>
      <c r="MXT44" s="502"/>
      <c r="MXU44" s="502"/>
      <c r="MXV44" s="502"/>
      <c r="MXW44" s="502"/>
      <c r="MXX44" s="502"/>
      <c r="MXY44" s="502"/>
      <c r="MXZ44" s="502"/>
      <c r="MYA44" s="502"/>
      <c r="MYB44" s="502"/>
      <c r="MYC44" s="502"/>
      <c r="MYD44" s="502"/>
      <c r="MYE44" s="502"/>
      <c r="MYF44" s="502"/>
      <c r="MYG44" s="502"/>
      <c r="MYH44" s="502"/>
      <c r="MYI44" s="502"/>
      <c r="MYJ44" s="502"/>
      <c r="MYK44" s="502"/>
      <c r="MYL44" s="502"/>
      <c r="MYM44" s="502"/>
      <c r="MYN44" s="502"/>
      <c r="MYO44" s="502"/>
      <c r="MYP44" s="502"/>
      <c r="MYQ44" s="502"/>
      <c r="MYR44" s="502"/>
      <c r="MYS44" s="502"/>
      <c r="MYT44" s="502"/>
      <c r="MYU44" s="502"/>
      <c r="MYV44" s="502"/>
      <c r="MYW44" s="502"/>
      <c r="MYX44" s="502"/>
      <c r="MYY44" s="502"/>
      <c r="MYZ44" s="502"/>
      <c r="MZA44" s="502"/>
      <c r="MZB44" s="502"/>
      <c r="MZC44" s="502"/>
      <c r="MZD44" s="502"/>
      <c r="MZE44" s="502"/>
      <c r="MZF44" s="502"/>
      <c r="MZG44" s="502"/>
      <c r="MZH44" s="502"/>
      <c r="MZI44" s="502"/>
      <c r="MZJ44" s="502"/>
      <c r="MZK44" s="502"/>
      <c r="MZL44" s="502"/>
      <c r="MZM44" s="502"/>
      <c r="MZN44" s="502"/>
      <c r="MZO44" s="502"/>
      <c r="MZP44" s="502"/>
      <c r="MZQ44" s="502"/>
      <c r="MZR44" s="502"/>
      <c r="MZS44" s="502"/>
      <c r="MZT44" s="502"/>
      <c r="MZU44" s="502"/>
      <c r="MZV44" s="502"/>
      <c r="MZW44" s="502"/>
      <c r="MZX44" s="502"/>
      <c r="MZY44" s="502"/>
      <c r="MZZ44" s="502"/>
      <c r="NAA44" s="502"/>
      <c r="NAB44" s="502"/>
      <c r="NAC44" s="502"/>
      <c r="NAD44" s="502"/>
      <c r="NAE44" s="502"/>
      <c r="NAF44" s="502"/>
      <c r="NAG44" s="502"/>
      <c r="NAH44" s="502"/>
      <c r="NAI44" s="502"/>
      <c r="NAJ44" s="502"/>
      <c r="NAK44" s="502"/>
      <c r="NAL44" s="502"/>
      <c r="NAM44" s="502"/>
      <c r="NAN44" s="502"/>
      <c r="NAO44" s="502"/>
      <c r="NAP44" s="502"/>
      <c r="NAQ44" s="502"/>
      <c r="NAR44" s="502"/>
      <c r="NAS44" s="502"/>
      <c r="NAT44" s="502"/>
      <c r="NAU44" s="502"/>
      <c r="NAV44" s="502"/>
      <c r="NAW44" s="502"/>
      <c r="NAX44" s="502"/>
      <c r="NAY44" s="502"/>
      <c r="NAZ44" s="502"/>
      <c r="NBA44" s="502"/>
      <c r="NBB44" s="502"/>
      <c r="NBC44" s="502"/>
      <c r="NBD44" s="502"/>
      <c r="NBE44" s="502"/>
      <c r="NBF44" s="502"/>
      <c r="NBG44" s="502"/>
      <c r="NBH44" s="502"/>
      <c r="NBI44" s="502"/>
      <c r="NBJ44" s="502"/>
      <c r="NBK44" s="502"/>
      <c r="NBL44" s="502"/>
      <c r="NBM44" s="502"/>
      <c r="NBN44" s="502"/>
      <c r="NBO44" s="502"/>
      <c r="NBP44" s="502"/>
      <c r="NBQ44" s="502"/>
      <c r="NBR44" s="502"/>
      <c r="NBS44" s="502"/>
      <c r="NBT44" s="502"/>
      <c r="NBU44" s="502"/>
      <c r="NBV44" s="502"/>
      <c r="NBW44" s="502"/>
      <c r="NBX44" s="502"/>
      <c r="NBY44" s="502"/>
      <c r="NBZ44" s="502"/>
      <c r="NCA44" s="502"/>
      <c r="NCB44" s="502"/>
      <c r="NCC44" s="502"/>
      <c r="NCD44" s="502"/>
      <c r="NCE44" s="502"/>
      <c r="NCF44" s="502"/>
      <c r="NCG44" s="502"/>
      <c r="NCH44" s="502"/>
      <c r="NCI44" s="502"/>
      <c r="NCJ44" s="502"/>
      <c r="NCK44" s="502"/>
      <c r="NCL44" s="502"/>
      <c r="NCM44" s="502"/>
      <c r="NCN44" s="502"/>
      <c r="NCO44" s="502"/>
      <c r="NCP44" s="502"/>
      <c r="NCQ44" s="502"/>
      <c r="NCR44" s="502"/>
      <c r="NCS44" s="502"/>
      <c r="NCT44" s="502"/>
      <c r="NCU44" s="502"/>
      <c r="NCV44" s="502"/>
      <c r="NCW44" s="502"/>
      <c r="NCX44" s="502"/>
      <c r="NCY44" s="502"/>
      <c r="NCZ44" s="502"/>
      <c r="NDA44" s="502"/>
      <c r="NDB44" s="502"/>
      <c r="NDC44" s="502"/>
      <c r="NDD44" s="502"/>
      <c r="NDE44" s="502"/>
      <c r="NDF44" s="502"/>
      <c r="NDG44" s="502"/>
      <c r="NDH44" s="502"/>
      <c r="NDI44" s="502"/>
      <c r="NDJ44" s="502"/>
      <c r="NDK44" s="502"/>
      <c r="NDL44" s="502"/>
      <c r="NDM44" s="502"/>
      <c r="NDN44" s="502"/>
      <c r="NDO44" s="502"/>
      <c r="NDP44" s="502"/>
      <c r="NDQ44" s="502"/>
      <c r="NDR44" s="502"/>
      <c r="NDS44" s="502"/>
      <c r="NDT44" s="502"/>
      <c r="NDU44" s="502"/>
      <c r="NDV44" s="502"/>
      <c r="NDW44" s="502"/>
      <c r="NDX44" s="502"/>
      <c r="NDY44" s="502"/>
      <c r="NDZ44" s="502"/>
      <c r="NEA44" s="502"/>
      <c r="NEB44" s="502"/>
      <c r="NEC44" s="502"/>
      <c r="NED44" s="502"/>
      <c r="NEE44" s="502"/>
      <c r="NEF44" s="502"/>
      <c r="NEG44" s="502"/>
      <c r="NEH44" s="502"/>
      <c r="NEI44" s="502"/>
      <c r="NEJ44" s="502"/>
      <c r="NEK44" s="502"/>
      <c r="NEL44" s="502"/>
      <c r="NEM44" s="502"/>
      <c r="NEN44" s="502"/>
      <c r="NEO44" s="502"/>
      <c r="NEP44" s="502"/>
      <c r="NEQ44" s="502"/>
      <c r="NER44" s="502"/>
      <c r="NES44" s="502"/>
      <c r="NET44" s="502"/>
      <c r="NEU44" s="502"/>
      <c r="NEV44" s="502"/>
      <c r="NEW44" s="502"/>
      <c r="NEX44" s="502"/>
      <c r="NEY44" s="502"/>
      <c r="NEZ44" s="502"/>
      <c r="NFA44" s="502"/>
      <c r="NFB44" s="502"/>
      <c r="NFC44" s="502"/>
      <c r="NFD44" s="502"/>
      <c r="NFE44" s="502"/>
      <c r="NFF44" s="502"/>
      <c r="NFG44" s="502"/>
      <c r="NFH44" s="502"/>
      <c r="NFI44" s="502"/>
      <c r="NFJ44" s="502"/>
      <c r="NFK44" s="502"/>
      <c r="NFL44" s="502"/>
      <c r="NFM44" s="502"/>
      <c r="NFN44" s="502"/>
      <c r="NFO44" s="502"/>
      <c r="NFP44" s="502"/>
      <c r="NFQ44" s="502"/>
      <c r="NFR44" s="502"/>
      <c r="NFS44" s="502"/>
      <c r="NFT44" s="502"/>
      <c r="NFU44" s="502"/>
      <c r="NFV44" s="502"/>
      <c r="NFW44" s="502"/>
      <c r="NFX44" s="502"/>
      <c r="NFY44" s="502"/>
      <c r="NFZ44" s="502"/>
      <c r="NGA44" s="502"/>
      <c r="NGB44" s="502"/>
      <c r="NGC44" s="502"/>
      <c r="NGD44" s="502"/>
      <c r="NGE44" s="502"/>
      <c r="NGF44" s="502"/>
      <c r="NGG44" s="502"/>
      <c r="NGH44" s="502"/>
      <c r="NGI44" s="502"/>
      <c r="NGJ44" s="502"/>
      <c r="NGK44" s="502"/>
      <c r="NGL44" s="502"/>
      <c r="NGM44" s="502"/>
      <c r="NGN44" s="502"/>
      <c r="NGO44" s="502"/>
      <c r="NGP44" s="502"/>
      <c r="NGQ44" s="502"/>
      <c r="NGR44" s="502"/>
      <c r="NGS44" s="502"/>
      <c r="NGT44" s="502"/>
      <c r="NGU44" s="502"/>
      <c r="NGV44" s="502"/>
      <c r="NGW44" s="502"/>
      <c r="NGX44" s="502"/>
      <c r="NGY44" s="502"/>
      <c r="NGZ44" s="502"/>
      <c r="NHA44" s="502"/>
      <c r="NHB44" s="502"/>
      <c r="NHC44" s="502"/>
      <c r="NHD44" s="502"/>
      <c r="NHE44" s="502"/>
      <c r="NHF44" s="502"/>
      <c r="NHG44" s="502"/>
      <c r="NHH44" s="502"/>
      <c r="NHI44" s="502"/>
      <c r="NHJ44" s="502"/>
      <c r="NHK44" s="502"/>
      <c r="NHL44" s="502"/>
      <c r="NHM44" s="502"/>
      <c r="NHN44" s="502"/>
      <c r="NHO44" s="502"/>
      <c r="NHP44" s="502"/>
      <c r="NHQ44" s="502"/>
      <c r="NHR44" s="502"/>
      <c r="NHS44" s="502"/>
      <c r="NHT44" s="502"/>
      <c r="NHU44" s="502"/>
      <c r="NHV44" s="502"/>
      <c r="NHW44" s="502"/>
      <c r="NHX44" s="502"/>
      <c r="NHY44" s="502"/>
      <c r="NHZ44" s="502"/>
      <c r="NIA44" s="502"/>
      <c r="NIB44" s="502"/>
      <c r="NIC44" s="502"/>
      <c r="NID44" s="502"/>
      <c r="NIE44" s="502"/>
      <c r="NIF44" s="502"/>
      <c r="NIG44" s="502"/>
      <c r="NIH44" s="502"/>
      <c r="NII44" s="502"/>
      <c r="NIJ44" s="502"/>
      <c r="NIK44" s="502"/>
      <c r="NIL44" s="502"/>
      <c r="NIM44" s="502"/>
      <c r="NIN44" s="502"/>
      <c r="NIO44" s="502"/>
      <c r="NIP44" s="502"/>
      <c r="NIQ44" s="502"/>
      <c r="NIR44" s="502"/>
      <c r="NIS44" s="502"/>
      <c r="NIT44" s="502"/>
      <c r="NIU44" s="502"/>
      <c r="NIV44" s="502"/>
      <c r="NIW44" s="502"/>
      <c r="NIX44" s="502"/>
      <c r="NIY44" s="502"/>
      <c r="NIZ44" s="502"/>
      <c r="NJA44" s="502"/>
      <c r="NJB44" s="502"/>
      <c r="NJC44" s="502"/>
      <c r="NJD44" s="502"/>
      <c r="NJE44" s="502"/>
      <c r="NJF44" s="502"/>
      <c r="NJG44" s="502"/>
      <c r="NJH44" s="502"/>
      <c r="NJI44" s="502"/>
      <c r="NJJ44" s="502"/>
      <c r="NJK44" s="502"/>
      <c r="NJL44" s="502"/>
      <c r="NJM44" s="502"/>
      <c r="NJN44" s="502"/>
      <c r="NJO44" s="502"/>
      <c r="NJP44" s="502"/>
      <c r="NJQ44" s="502"/>
      <c r="NJR44" s="502"/>
      <c r="NJS44" s="502"/>
      <c r="NJT44" s="502"/>
      <c r="NJU44" s="502"/>
      <c r="NJV44" s="502"/>
      <c r="NJW44" s="502"/>
      <c r="NJX44" s="502"/>
      <c r="NJY44" s="502"/>
      <c r="NJZ44" s="502"/>
      <c r="NKA44" s="502"/>
      <c r="NKB44" s="502"/>
      <c r="NKC44" s="502"/>
      <c r="NKD44" s="502"/>
      <c r="NKE44" s="502"/>
      <c r="NKF44" s="502"/>
      <c r="NKG44" s="502"/>
      <c r="NKH44" s="502"/>
      <c r="NKI44" s="502"/>
      <c r="NKJ44" s="502"/>
      <c r="NKK44" s="502"/>
      <c r="NKL44" s="502"/>
      <c r="NKM44" s="502"/>
      <c r="NKN44" s="502"/>
      <c r="NKO44" s="502"/>
      <c r="NKP44" s="502"/>
      <c r="NKQ44" s="502"/>
      <c r="NKR44" s="502"/>
      <c r="NKS44" s="502"/>
      <c r="NKT44" s="502"/>
      <c r="NKU44" s="502"/>
      <c r="NKV44" s="502"/>
      <c r="NKW44" s="502"/>
      <c r="NKX44" s="502"/>
      <c r="NKY44" s="502"/>
      <c r="NKZ44" s="502"/>
      <c r="NLA44" s="502"/>
      <c r="NLB44" s="502"/>
      <c r="NLC44" s="502"/>
      <c r="NLD44" s="502"/>
      <c r="NLE44" s="502"/>
      <c r="NLF44" s="502"/>
      <c r="NLG44" s="502"/>
      <c r="NLH44" s="502"/>
      <c r="NLI44" s="502"/>
      <c r="NLJ44" s="502"/>
      <c r="NLK44" s="502"/>
      <c r="NLL44" s="502"/>
      <c r="NLM44" s="502"/>
      <c r="NLN44" s="502"/>
      <c r="NLO44" s="502"/>
      <c r="NLP44" s="502"/>
      <c r="NLQ44" s="502"/>
      <c r="NLR44" s="502"/>
      <c r="NLS44" s="502"/>
      <c r="NLT44" s="502"/>
      <c r="NLU44" s="502"/>
      <c r="NLV44" s="502"/>
      <c r="NLW44" s="502"/>
      <c r="NLX44" s="502"/>
      <c r="NLY44" s="502"/>
      <c r="NLZ44" s="502"/>
      <c r="NMA44" s="502"/>
      <c r="NMB44" s="502"/>
      <c r="NMC44" s="502"/>
      <c r="NMD44" s="502"/>
      <c r="NME44" s="502"/>
      <c r="NMF44" s="502"/>
      <c r="NMG44" s="502"/>
      <c r="NMH44" s="502"/>
      <c r="NMI44" s="502"/>
      <c r="NMJ44" s="502"/>
      <c r="NMK44" s="502"/>
      <c r="NML44" s="502"/>
      <c r="NMM44" s="502"/>
      <c r="NMN44" s="502"/>
      <c r="NMO44" s="502"/>
      <c r="NMP44" s="502"/>
      <c r="NMQ44" s="502"/>
      <c r="NMR44" s="502"/>
      <c r="NMS44" s="502"/>
      <c r="NMT44" s="502"/>
      <c r="NMU44" s="502"/>
      <c r="NMV44" s="502"/>
      <c r="NMW44" s="502"/>
      <c r="NMX44" s="502"/>
      <c r="NMY44" s="502"/>
      <c r="NMZ44" s="502"/>
      <c r="NNA44" s="502"/>
      <c r="NNB44" s="502"/>
      <c r="NNC44" s="502"/>
      <c r="NND44" s="502"/>
      <c r="NNE44" s="502"/>
      <c r="NNF44" s="502"/>
      <c r="NNG44" s="502"/>
      <c r="NNH44" s="502"/>
      <c r="NNI44" s="502"/>
      <c r="NNJ44" s="502"/>
      <c r="NNK44" s="502"/>
      <c r="NNL44" s="502"/>
      <c r="NNM44" s="502"/>
      <c r="NNN44" s="502"/>
      <c r="NNO44" s="502"/>
      <c r="NNP44" s="502"/>
      <c r="NNQ44" s="502"/>
      <c r="NNR44" s="502"/>
      <c r="NNS44" s="502"/>
      <c r="NNT44" s="502"/>
      <c r="NNU44" s="502"/>
      <c r="NNV44" s="502"/>
      <c r="NNW44" s="502"/>
      <c r="NNX44" s="502"/>
      <c r="NNY44" s="502"/>
      <c r="NNZ44" s="502"/>
      <c r="NOA44" s="502"/>
      <c r="NOB44" s="502"/>
      <c r="NOC44" s="502"/>
      <c r="NOD44" s="502"/>
      <c r="NOE44" s="502"/>
      <c r="NOF44" s="502"/>
      <c r="NOG44" s="502"/>
      <c r="NOH44" s="502"/>
      <c r="NOI44" s="502"/>
      <c r="NOJ44" s="502"/>
      <c r="NOK44" s="502"/>
      <c r="NOL44" s="502"/>
      <c r="NOM44" s="502"/>
      <c r="NON44" s="502"/>
      <c r="NOO44" s="502"/>
      <c r="NOP44" s="502"/>
      <c r="NOQ44" s="502"/>
      <c r="NOR44" s="502"/>
      <c r="NOS44" s="502"/>
      <c r="NOT44" s="502"/>
      <c r="NOU44" s="502"/>
      <c r="NOV44" s="502"/>
      <c r="NOW44" s="502"/>
      <c r="NOX44" s="502"/>
      <c r="NOY44" s="502"/>
      <c r="NOZ44" s="502"/>
      <c r="NPA44" s="502"/>
      <c r="NPB44" s="502"/>
      <c r="NPC44" s="502"/>
      <c r="NPD44" s="502"/>
      <c r="NPE44" s="502"/>
      <c r="NPF44" s="502"/>
      <c r="NPG44" s="502"/>
      <c r="NPH44" s="502"/>
      <c r="NPI44" s="502"/>
      <c r="NPJ44" s="502"/>
      <c r="NPK44" s="502"/>
      <c r="NPL44" s="502"/>
      <c r="NPM44" s="502"/>
      <c r="NPN44" s="502"/>
      <c r="NPO44" s="502"/>
      <c r="NPP44" s="502"/>
      <c r="NPQ44" s="502"/>
      <c r="NPR44" s="502"/>
      <c r="NPS44" s="502"/>
      <c r="NPT44" s="502"/>
      <c r="NPU44" s="502"/>
      <c r="NPV44" s="502"/>
      <c r="NPW44" s="502"/>
      <c r="NPX44" s="502"/>
      <c r="NPY44" s="502"/>
      <c r="NPZ44" s="502"/>
      <c r="NQA44" s="502"/>
      <c r="NQB44" s="502"/>
      <c r="NQC44" s="502"/>
      <c r="NQD44" s="502"/>
      <c r="NQE44" s="502"/>
      <c r="NQF44" s="502"/>
      <c r="NQG44" s="502"/>
      <c r="NQH44" s="502"/>
      <c r="NQI44" s="502"/>
      <c r="NQJ44" s="502"/>
      <c r="NQK44" s="502"/>
      <c r="NQL44" s="502"/>
      <c r="NQM44" s="502"/>
      <c r="NQN44" s="502"/>
      <c r="NQO44" s="502"/>
      <c r="NQP44" s="502"/>
      <c r="NQQ44" s="502"/>
      <c r="NQR44" s="502"/>
      <c r="NQS44" s="502"/>
      <c r="NQT44" s="502"/>
      <c r="NQU44" s="502"/>
      <c r="NQV44" s="502"/>
      <c r="NQW44" s="502"/>
      <c r="NQX44" s="502"/>
      <c r="NQY44" s="502"/>
      <c r="NQZ44" s="502"/>
      <c r="NRA44" s="502"/>
      <c r="NRB44" s="502"/>
      <c r="NRC44" s="502"/>
      <c r="NRD44" s="502"/>
      <c r="NRE44" s="502"/>
      <c r="NRF44" s="502"/>
      <c r="NRG44" s="502"/>
      <c r="NRH44" s="502"/>
      <c r="NRI44" s="502"/>
      <c r="NRJ44" s="502"/>
      <c r="NRK44" s="502"/>
      <c r="NRL44" s="502"/>
      <c r="NRM44" s="502"/>
      <c r="NRN44" s="502"/>
      <c r="NRO44" s="502"/>
      <c r="NRP44" s="502"/>
      <c r="NRQ44" s="502"/>
      <c r="NRR44" s="502"/>
      <c r="NRS44" s="502"/>
      <c r="NRT44" s="502"/>
      <c r="NRU44" s="502"/>
      <c r="NRV44" s="502"/>
      <c r="NRW44" s="502"/>
      <c r="NRX44" s="502"/>
      <c r="NRY44" s="502"/>
      <c r="NRZ44" s="502"/>
      <c r="NSA44" s="502"/>
      <c r="NSB44" s="502"/>
      <c r="NSC44" s="502"/>
      <c r="NSD44" s="502"/>
      <c r="NSE44" s="502"/>
      <c r="NSF44" s="502"/>
      <c r="NSG44" s="502"/>
      <c r="NSH44" s="502"/>
      <c r="NSI44" s="502"/>
      <c r="NSJ44" s="502"/>
      <c r="NSK44" s="502"/>
      <c r="NSL44" s="502"/>
      <c r="NSM44" s="502"/>
      <c r="NSN44" s="502"/>
      <c r="NSO44" s="502"/>
      <c r="NSP44" s="502"/>
      <c r="NSQ44" s="502"/>
      <c r="NSR44" s="502"/>
      <c r="NSS44" s="502"/>
      <c r="NST44" s="502"/>
      <c r="NSU44" s="502"/>
      <c r="NSV44" s="502"/>
      <c r="NSW44" s="502"/>
      <c r="NSX44" s="502"/>
      <c r="NSY44" s="502"/>
      <c r="NSZ44" s="502"/>
      <c r="NTA44" s="502"/>
      <c r="NTB44" s="502"/>
      <c r="NTC44" s="502"/>
      <c r="NTD44" s="502"/>
      <c r="NTE44" s="502"/>
      <c r="NTF44" s="502"/>
      <c r="NTG44" s="502"/>
      <c r="NTH44" s="502"/>
      <c r="NTI44" s="502"/>
      <c r="NTJ44" s="502"/>
      <c r="NTK44" s="502"/>
      <c r="NTL44" s="502"/>
      <c r="NTM44" s="502"/>
      <c r="NTN44" s="502"/>
      <c r="NTO44" s="502"/>
      <c r="NTP44" s="502"/>
      <c r="NTQ44" s="502"/>
      <c r="NTR44" s="502"/>
      <c r="NTS44" s="502"/>
      <c r="NTT44" s="502"/>
      <c r="NTU44" s="502"/>
      <c r="NTV44" s="502"/>
      <c r="NTW44" s="502"/>
      <c r="NTX44" s="502"/>
      <c r="NTY44" s="502"/>
      <c r="NTZ44" s="502"/>
      <c r="NUA44" s="502"/>
      <c r="NUB44" s="502"/>
      <c r="NUC44" s="502"/>
      <c r="NUD44" s="502"/>
      <c r="NUE44" s="502"/>
      <c r="NUF44" s="502"/>
      <c r="NUG44" s="502"/>
      <c r="NUH44" s="502"/>
      <c r="NUI44" s="502"/>
      <c r="NUJ44" s="502"/>
      <c r="NUK44" s="502"/>
      <c r="NUL44" s="502"/>
      <c r="NUM44" s="502"/>
      <c r="NUN44" s="502"/>
      <c r="NUO44" s="502"/>
      <c r="NUP44" s="502"/>
      <c r="NUQ44" s="502"/>
      <c r="NUR44" s="502"/>
      <c r="NUS44" s="502"/>
      <c r="NUT44" s="502"/>
      <c r="NUU44" s="502"/>
      <c r="NUV44" s="502"/>
      <c r="NUW44" s="502"/>
      <c r="NUX44" s="502"/>
      <c r="NUY44" s="502"/>
      <c r="NUZ44" s="502"/>
      <c r="NVA44" s="502"/>
      <c r="NVB44" s="502"/>
      <c r="NVC44" s="502"/>
      <c r="NVD44" s="502"/>
      <c r="NVE44" s="502"/>
      <c r="NVF44" s="502"/>
      <c r="NVG44" s="502"/>
      <c r="NVH44" s="502"/>
      <c r="NVI44" s="502"/>
      <c r="NVJ44" s="502"/>
      <c r="NVK44" s="502"/>
      <c r="NVL44" s="502"/>
      <c r="NVM44" s="502"/>
      <c r="NVN44" s="502"/>
      <c r="NVO44" s="502"/>
      <c r="NVP44" s="502"/>
      <c r="NVQ44" s="502"/>
      <c r="NVR44" s="502"/>
      <c r="NVS44" s="502"/>
      <c r="NVT44" s="502"/>
      <c r="NVU44" s="502"/>
      <c r="NVV44" s="502"/>
      <c r="NVW44" s="502"/>
      <c r="NVX44" s="502"/>
      <c r="NVY44" s="502"/>
      <c r="NVZ44" s="502"/>
      <c r="NWA44" s="502"/>
      <c r="NWB44" s="502"/>
      <c r="NWC44" s="502"/>
      <c r="NWD44" s="502"/>
      <c r="NWE44" s="502"/>
      <c r="NWF44" s="502"/>
      <c r="NWG44" s="502"/>
      <c r="NWH44" s="502"/>
      <c r="NWI44" s="502"/>
      <c r="NWJ44" s="502"/>
      <c r="NWK44" s="502"/>
      <c r="NWL44" s="502"/>
      <c r="NWM44" s="502"/>
      <c r="NWN44" s="502"/>
      <c r="NWO44" s="502"/>
      <c r="NWP44" s="502"/>
      <c r="NWQ44" s="502"/>
      <c r="NWR44" s="502"/>
      <c r="NWS44" s="502"/>
      <c r="NWT44" s="502"/>
      <c r="NWU44" s="502"/>
      <c r="NWV44" s="502"/>
      <c r="NWW44" s="502"/>
      <c r="NWX44" s="502"/>
      <c r="NWY44" s="502"/>
      <c r="NWZ44" s="502"/>
      <c r="NXA44" s="502"/>
      <c r="NXB44" s="502"/>
      <c r="NXC44" s="502"/>
      <c r="NXD44" s="502"/>
      <c r="NXE44" s="502"/>
      <c r="NXF44" s="502"/>
      <c r="NXG44" s="502"/>
      <c r="NXH44" s="502"/>
      <c r="NXI44" s="502"/>
      <c r="NXJ44" s="502"/>
      <c r="NXK44" s="502"/>
      <c r="NXL44" s="502"/>
      <c r="NXM44" s="502"/>
      <c r="NXN44" s="502"/>
      <c r="NXO44" s="502"/>
      <c r="NXP44" s="502"/>
      <c r="NXQ44" s="502"/>
      <c r="NXR44" s="502"/>
      <c r="NXS44" s="502"/>
      <c r="NXT44" s="502"/>
      <c r="NXU44" s="502"/>
      <c r="NXV44" s="502"/>
      <c r="NXW44" s="502"/>
      <c r="NXX44" s="502"/>
      <c r="NXY44" s="502"/>
      <c r="NXZ44" s="502"/>
      <c r="NYA44" s="502"/>
      <c r="NYB44" s="502"/>
      <c r="NYC44" s="502"/>
      <c r="NYD44" s="502"/>
      <c r="NYE44" s="502"/>
      <c r="NYF44" s="502"/>
      <c r="NYG44" s="502"/>
      <c r="NYH44" s="502"/>
      <c r="NYI44" s="502"/>
      <c r="NYJ44" s="502"/>
      <c r="NYK44" s="502"/>
      <c r="NYL44" s="502"/>
      <c r="NYM44" s="502"/>
      <c r="NYN44" s="502"/>
      <c r="NYO44" s="502"/>
      <c r="NYP44" s="502"/>
      <c r="NYQ44" s="502"/>
      <c r="NYR44" s="502"/>
      <c r="NYS44" s="502"/>
      <c r="NYT44" s="502"/>
      <c r="NYU44" s="502"/>
      <c r="NYV44" s="502"/>
      <c r="NYW44" s="502"/>
      <c r="NYX44" s="502"/>
      <c r="NYY44" s="502"/>
      <c r="NYZ44" s="502"/>
      <c r="NZA44" s="502"/>
      <c r="NZB44" s="502"/>
      <c r="NZC44" s="502"/>
      <c r="NZD44" s="502"/>
      <c r="NZE44" s="502"/>
      <c r="NZF44" s="502"/>
      <c r="NZG44" s="502"/>
      <c r="NZH44" s="502"/>
      <c r="NZI44" s="502"/>
      <c r="NZJ44" s="502"/>
      <c r="NZK44" s="502"/>
      <c r="NZL44" s="502"/>
      <c r="NZM44" s="502"/>
      <c r="NZN44" s="502"/>
      <c r="NZO44" s="502"/>
      <c r="NZP44" s="502"/>
      <c r="NZQ44" s="502"/>
      <c r="NZR44" s="502"/>
      <c r="NZS44" s="502"/>
      <c r="NZT44" s="502"/>
      <c r="NZU44" s="502"/>
      <c r="NZV44" s="502"/>
      <c r="NZW44" s="502"/>
      <c r="NZX44" s="502"/>
      <c r="NZY44" s="502"/>
      <c r="NZZ44" s="502"/>
      <c r="OAA44" s="502"/>
      <c r="OAB44" s="502"/>
      <c r="OAC44" s="502"/>
      <c r="OAD44" s="502"/>
      <c r="OAE44" s="502"/>
      <c r="OAF44" s="502"/>
      <c r="OAG44" s="502"/>
      <c r="OAH44" s="502"/>
      <c r="OAI44" s="502"/>
      <c r="OAJ44" s="502"/>
      <c r="OAK44" s="502"/>
      <c r="OAL44" s="502"/>
      <c r="OAM44" s="502"/>
      <c r="OAN44" s="502"/>
      <c r="OAO44" s="502"/>
      <c r="OAP44" s="502"/>
      <c r="OAQ44" s="502"/>
      <c r="OAR44" s="502"/>
      <c r="OAS44" s="502"/>
      <c r="OAT44" s="502"/>
      <c r="OAU44" s="502"/>
      <c r="OAV44" s="502"/>
      <c r="OAW44" s="502"/>
      <c r="OAX44" s="502"/>
      <c r="OAY44" s="502"/>
      <c r="OAZ44" s="502"/>
      <c r="OBA44" s="502"/>
      <c r="OBB44" s="502"/>
      <c r="OBC44" s="502"/>
      <c r="OBD44" s="502"/>
      <c r="OBE44" s="502"/>
      <c r="OBF44" s="502"/>
      <c r="OBG44" s="502"/>
      <c r="OBH44" s="502"/>
      <c r="OBI44" s="502"/>
      <c r="OBJ44" s="502"/>
      <c r="OBK44" s="502"/>
      <c r="OBL44" s="502"/>
      <c r="OBM44" s="502"/>
      <c r="OBN44" s="502"/>
      <c r="OBO44" s="502"/>
      <c r="OBP44" s="502"/>
      <c r="OBQ44" s="502"/>
      <c r="OBR44" s="502"/>
      <c r="OBS44" s="502"/>
      <c r="OBT44" s="502"/>
      <c r="OBU44" s="502"/>
      <c r="OBV44" s="502"/>
      <c r="OBW44" s="502"/>
      <c r="OBX44" s="502"/>
      <c r="OBY44" s="502"/>
      <c r="OBZ44" s="502"/>
      <c r="OCA44" s="502"/>
      <c r="OCB44" s="502"/>
      <c r="OCC44" s="502"/>
      <c r="OCD44" s="502"/>
      <c r="OCE44" s="502"/>
      <c r="OCF44" s="502"/>
      <c r="OCG44" s="502"/>
      <c r="OCH44" s="502"/>
      <c r="OCI44" s="502"/>
      <c r="OCJ44" s="502"/>
      <c r="OCK44" s="502"/>
      <c r="OCL44" s="502"/>
      <c r="OCM44" s="502"/>
      <c r="OCN44" s="502"/>
      <c r="OCO44" s="502"/>
      <c r="OCP44" s="502"/>
      <c r="OCQ44" s="502"/>
      <c r="OCR44" s="502"/>
      <c r="OCS44" s="502"/>
      <c r="OCT44" s="502"/>
      <c r="OCU44" s="502"/>
      <c r="OCV44" s="502"/>
      <c r="OCW44" s="502"/>
      <c r="OCX44" s="502"/>
      <c r="OCY44" s="502"/>
      <c r="OCZ44" s="502"/>
      <c r="ODA44" s="502"/>
      <c r="ODB44" s="502"/>
      <c r="ODC44" s="502"/>
      <c r="ODD44" s="502"/>
      <c r="ODE44" s="502"/>
      <c r="ODF44" s="502"/>
      <c r="ODG44" s="502"/>
      <c r="ODH44" s="502"/>
      <c r="ODI44" s="502"/>
      <c r="ODJ44" s="502"/>
      <c r="ODK44" s="502"/>
      <c r="ODL44" s="502"/>
      <c r="ODM44" s="502"/>
      <c r="ODN44" s="502"/>
      <c r="ODO44" s="502"/>
      <c r="ODP44" s="502"/>
      <c r="ODQ44" s="502"/>
      <c r="ODR44" s="502"/>
      <c r="ODS44" s="502"/>
      <c r="ODT44" s="502"/>
      <c r="ODU44" s="502"/>
      <c r="ODV44" s="502"/>
      <c r="ODW44" s="502"/>
      <c r="ODX44" s="502"/>
      <c r="ODY44" s="502"/>
      <c r="ODZ44" s="502"/>
      <c r="OEA44" s="502"/>
      <c r="OEB44" s="502"/>
      <c r="OEC44" s="502"/>
      <c r="OED44" s="502"/>
      <c r="OEE44" s="502"/>
      <c r="OEF44" s="502"/>
      <c r="OEG44" s="502"/>
      <c r="OEH44" s="502"/>
      <c r="OEI44" s="502"/>
      <c r="OEJ44" s="502"/>
      <c r="OEK44" s="502"/>
      <c r="OEL44" s="502"/>
      <c r="OEM44" s="502"/>
      <c r="OEN44" s="502"/>
      <c r="OEO44" s="502"/>
      <c r="OEP44" s="502"/>
      <c r="OEQ44" s="502"/>
      <c r="OER44" s="502"/>
      <c r="OES44" s="502"/>
      <c r="OET44" s="502"/>
      <c r="OEU44" s="502"/>
      <c r="OEV44" s="502"/>
      <c r="OEW44" s="502"/>
      <c r="OEX44" s="502"/>
      <c r="OEY44" s="502"/>
      <c r="OEZ44" s="502"/>
      <c r="OFA44" s="502"/>
      <c r="OFB44" s="502"/>
      <c r="OFC44" s="502"/>
      <c r="OFD44" s="502"/>
      <c r="OFE44" s="502"/>
      <c r="OFF44" s="502"/>
      <c r="OFG44" s="502"/>
      <c r="OFH44" s="502"/>
      <c r="OFI44" s="502"/>
      <c r="OFJ44" s="502"/>
      <c r="OFK44" s="502"/>
      <c r="OFL44" s="502"/>
      <c r="OFM44" s="502"/>
      <c r="OFN44" s="502"/>
      <c r="OFO44" s="502"/>
      <c r="OFP44" s="502"/>
      <c r="OFQ44" s="502"/>
      <c r="OFR44" s="502"/>
      <c r="OFS44" s="502"/>
      <c r="OFT44" s="502"/>
      <c r="OFU44" s="502"/>
      <c r="OFV44" s="502"/>
      <c r="OFW44" s="502"/>
      <c r="OFX44" s="502"/>
      <c r="OFY44" s="502"/>
      <c r="OFZ44" s="502"/>
      <c r="OGA44" s="502"/>
      <c r="OGB44" s="502"/>
      <c r="OGC44" s="502"/>
      <c r="OGD44" s="502"/>
      <c r="OGE44" s="502"/>
      <c r="OGF44" s="502"/>
      <c r="OGG44" s="502"/>
      <c r="OGH44" s="502"/>
      <c r="OGI44" s="502"/>
      <c r="OGJ44" s="502"/>
      <c r="OGK44" s="502"/>
      <c r="OGL44" s="502"/>
      <c r="OGM44" s="502"/>
      <c r="OGN44" s="502"/>
      <c r="OGO44" s="502"/>
      <c r="OGP44" s="502"/>
      <c r="OGQ44" s="502"/>
      <c r="OGR44" s="502"/>
      <c r="OGS44" s="502"/>
      <c r="OGT44" s="502"/>
      <c r="OGU44" s="502"/>
      <c r="OGV44" s="502"/>
      <c r="OGW44" s="502"/>
      <c r="OGX44" s="502"/>
      <c r="OGY44" s="502"/>
      <c r="OGZ44" s="502"/>
      <c r="OHA44" s="502"/>
      <c r="OHB44" s="502"/>
      <c r="OHC44" s="502"/>
      <c r="OHD44" s="502"/>
      <c r="OHE44" s="502"/>
      <c r="OHF44" s="502"/>
      <c r="OHG44" s="502"/>
      <c r="OHH44" s="502"/>
      <c r="OHI44" s="502"/>
      <c r="OHJ44" s="502"/>
      <c r="OHK44" s="502"/>
      <c r="OHL44" s="502"/>
      <c r="OHM44" s="502"/>
      <c r="OHN44" s="502"/>
      <c r="OHO44" s="502"/>
      <c r="OHP44" s="502"/>
      <c r="OHQ44" s="502"/>
      <c r="OHR44" s="502"/>
      <c r="OHS44" s="502"/>
      <c r="OHT44" s="502"/>
      <c r="OHU44" s="502"/>
      <c r="OHV44" s="502"/>
      <c r="OHW44" s="502"/>
      <c r="OHX44" s="502"/>
      <c r="OHY44" s="502"/>
      <c r="OHZ44" s="502"/>
      <c r="OIA44" s="502"/>
      <c r="OIB44" s="502"/>
      <c r="OIC44" s="502"/>
      <c r="OID44" s="502"/>
      <c r="OIE44" s="502"/>
      <c r="OIF44" s="502"/>
      <c r="OIG44" s="502"/>
      <c r="OIH44" s="502"/>
      <c r="OII44" s="502"/>
      <c r="OIJ44" s="502"/>
      <c r="OIK44" s="502"/>
      <c r="OIL44" s="502"/>
      <c r="OIM44" s="502"/>
      <c r="OIN44" s="502"/>
      <c r="OIO44" s="502"/>
      <c r="OIP44" s="502"/>
      <c r="OIQ44" s="502"/>
      <c r="OIR44" s="502"/>
      <c r="OIS44" s="502"/>
      <c r="OIT44" s="502"/>
      <c r="OIU44" s="502"/>
      <c r="OIV44" s="502"/>
      <c r="OIW44" s="502"/>
      <c r="OIX44" s="502"/>
      <c r="OIY44" s="502"/>
      <c r="OIZ44" s="502"/>
      <c r="OJA44" s="502"/>
      <c r="OJB44" s="502"/>
      <c r="OJC44" s="502"/>
      <c r="OJD44" s="502"/>
      <c r="OJE44" s="502"/>
      <c r="OJF44" s="502"/>
      <c r="OJG44" s="502"/>
      <c r="OJH44" s="502"/>
      <c r="OJI44" s="502"/>
      <c r="OJJ44" s="502"/>
      <c r="OJK44" s="502"/>
      <c r="OJL44" s="502"/>
      <c r="OJM44" s="502"/>
      <c r="OJN44" s="502"/>
      <c r="OJO44" s="502"/>
      <c r="OJP44" s="502"/>
      <c r="OJQ44" s="502"/>
      <c r="OJR44" s="502"/>
      <c r="OJS44" s="502"/>
      <c r="OJT44" s="502"/>
      <c r="OJU44" s="502"/>
      <c r="OJV44" s="502"/>
      <c r="OJW44" s="502"/>
      <c r="OJX44" s="502"/>
      <c r="OJY44" s="502"/>
      <c r="OJZ44" s="502"/>
      <c r="OKA44" s="502"/>
      <c r="OKB44" s="502"/>
      <c r="OKC44" s="502"/>
      <c r="OKD44" s="502"/>
      <c r="OKE44" s="502"/>
      <c r="OKF44" s="502"/>
      <c r="OKG44" s="502"/>
      <c r="OKH44" s="502"/>
      <c r="OKI44" s="502"/>
      <c r="OKJ44" s="502"/>
      <c r="OKK44" s="502"/>
      <c r="OKL44" s="502"/>
      <c r="OKM44" s="502"/>
      <c r="OKN44" s="502"/>
      <c r="OKO44" s="502"/>
      <c r="OKP44" s="502"/>
      <c r="OKQ44" s="502"/>
      <c r="OKR44" s="502"/>
      <c r="OKS44" s="502"/>
      <c r="OKT44" s="502"/>
      <c r="OKU44" s="502"/>
      <c r="OKV44" s="502"/>
      <c r="OKW44" s="502"/>
      <c r="OKX44" s="502"/>
      <c r="OKY44" s="502"/>
      <c r="OKZ44" s="502"/>
      <c r="OLA44" s="502"/>
      <c r="OLB44" s="502"/>
      <c r="OLC44" s="502"/>
      <c r="OLD44" s="502"/>
      <c r="OLE44" s="502"/>
      <c r="OLF44" s="502"/>
      <c r="OLG44" s="502"/>
      <c r="OLH44" s="502"/>
      <c r="OLI44" s="502"/>
      <c r="OLJ44" s="502"/>
      <c r="OLK44" s="502"/>
      <c r="OLL44" s="502"/>
      <c r="OLM44" s="502"/>
      <c r="OLN44" s="502"/>
      <c r="OLO44" s="502"/>
      <c r="OLP44" s="502"/>
      <c r="OLQ44" s="502"/>
      <c r="OLR44" s="502"/>
      <c r="OLS44" s="502"/>
      <c r="OLT44" s="502"/>
      <c r="OLU44" s="502"/>
      <c r="OLV44" s="502"/>
      <c r="OLW44" s="502"/>
      <c r="OLX44" s="502"/>
      <c r="OLY44" s="502"/>
      <c r="OLZ44" s="502"/>
      <c r="OMA44" s="502"/>
      <c r="OMB44" s="502"/>
      <c r="OMC44" s="502"/>
      <c r="OMD44" s="502"/>
      <c r="OME44" s="502"/>
      <c r="OMF44" s="502"/>
      <c r="OMG44" s="502"/>
      <c r="OMH44" s="502"/>
      <c r="OMI44" s="502"/>
      <c r="OMJ44" s="502"/>
      <c r="OMK44" s="502"/>
      <c r="OML44" s="502"/>
      <c r="OMM44" s="502"/>
      <c r="OMN44" s="502"/>
      <c r="OMO44" s="502"/>
      <c r="OMP44" s="502"/>
      <c r="OMQ44" s="502"/>
      <c r="OMR44" s="502"/>
      <c r="OMS44" s="502"/>
      <c r="OMT44" s="502"/>
      <c r="OMU44" s="502"/>
      <c r="OMV44" s="502"/>
      <c r="OMW44" s="502"/>
      <c r="OMX44" s="502"/>
      <c r="OMY44" s="502"/>
      <c r="OMZ44" s="502"/>
      <c r="ONA44" s="502"/>
      <c r="ONB44" s="502"/>
      <c r="ONC44" s="502"/>
      <c r="OND44" s="502"/>
      <c r="ONE44" s="502"/>
      <c r="ONF44" s="502"/>
      <c r="ONG44" s="502"/>
      <c r="ONH44" s="502"/>
      <c r="ONI44" s="502"/>
      <c r="ONJ44" s="502"/>
      <c r="ONK44" s="502"/>
      <c r="ONL44" s="502"/>
      <c r="ONM44" s="502"/>
      <c r="ONN44" s="502"/>
      <c r="ONO44" s="502"/>
      <c r="ONP44" s="502"/>
      <c r="ONQ44" s="502"/>
      <c r="ONR44" s="502"/>
      <c r="ONS44" s="502"/>
      <c r="ONT44" s="502"/>
      <c r="ONU44" s="502"/>
      <c r="ONV44" s="502"/>
      <c r="ONW44" s="502"/>
      <c r="ONX44" s="502"/>
      <c r="ONY44" s="502"/>
      <c r="ONZ44" s="502"/>
      <c r="OOA44" s="502"/>
      <c r="OOB44" s="502"/>
      <c r="OOC44" s="502"/>
      <c r="OOD44" s="502"/>
      <c r="OOE44" s="502"/>
      <c r="OOF44" s="502"/>
      <c r="OOG44" s="502"/>
      <c r="OOH44" s="502"/>
      <c r="OOI44" s="502"/>
      <c r="OOJ44" s="502"/>
      <c r="OOK44" s="502"/>
      <c r="OOL44" s="502"/>
      <c r="OOM44" s="502"/>
      <c r="OON44" s="502"/>
      <c r="OOO44" s="502"/>
      <c r="OOP44" s="502"/>
      <c r="OOQ44" s="502"/>
      <c r="OOR44" s="502"/>
      <c r="OOS44" s="502"/>
      <c r="OOT44" s="502"/>
      <c r="OOU44" s="502"/>
      <c r="OOV44" s="502"/>
      <c r="OOW44" s="502"/>
      <c r="OOX44" s="502"/>
      <c r="OOY44" s="502"/>
      <c r="OOZ44" s="502"/>
      <c r="OPA44" s="502"/>
      <c r="OPB44" s="502"/>
      <c r="OPC44" s="502"/>
      <c r="OPD44" s="502"/>
      <c r="OPE44" s="502"/>
      <c r="OPF44" s="502"/>
      <c r="OPG44" s="502"/>
      <c r="OPH44" s="502"/>
      <c r="OPI44" s="502"/>
      <c r="OPJ44" s="502"/>
      <c r="OPK44" s="502"/>
      <c r="OPL44" s="502"/>
      <c r="OPM44" s="502"/>
      <c r="OPN44" s="502"/>
      <c r="OPO44" s="502"/>
      <c r="OPP44" s="502"/>
      <c r="OPQ44" s="502"/>
      <c r="OPR44" s="502"/>
      <c r="OPS44" s="502"/>
      <c r="OPT44" s="502"/>
      <c r="OPU44" s="502"/>
      <c r="OPV44" s="502"/>
      <c r="OPW44" s="502"/>
      <c r="OPX44" s="502"/>
      <c r="OPY44" s="502"/>
      <c r="OPZ44" s="502"/>
      <c r="OQA44" s="502"/>
      <c r="OQB44" s="502"/>
      <c r="OQC44" s="502"/>
      <c r="OQD44" s="502"/>
      <c r="OQE44" s="502"/>
      <c r="OQF44" s="502"/>
      <c r="OQG44" s="502"/>
      <c r="OQH44" s="502"/>
      <c r="OQI44" s="502"/>
      <c r="OQJ44" s="502"/>
      <c r="OQK44" s="502"/>
      <c r="OQL44" s="502"/>
      <c r="OQM44" s="502"/>
      <c r="OQN44" s="502"/>
      <c r="OQO44" s="502"/>
      <c r="OQP44" s="502"/>
      <c r="OQQ44" s="502"/>
      <c r="OQR44" s="502"/>
      <c r="OQS44" s="502"/>
      <c r="OQT44" s="502"/>
      <c r="OQU44" s="502"/>
      <c r="OQV44" s="502"/>
      <c r="OQW44" s="502"/>
      <c r="OQX44" s="502"/>
      <c r="OQY44" s="502"/>
      <c r="OQZ44" s="502"/>
      <c r="ORA44" s="502"/>
      <c r="ORB44" s="502"/>
      <c r="ORC44" s="502"/>
      <c r="ORD44" s="502"/>
      <c r="ORE44" s="502"/>
      <c r="ORF44" s="502"/>
      <c r="ORG44" s="502"/>
      <c r="ORH44" s="502"/>
      <c r="ORI44" s="502"/>
      <c r="ORJ44" s="502"/>
      <c r="ORK44" s="502"/>
      <c r="ORL44" s="502"/>
      <c r="ORM44" s="502"/>
      <c r="ORN44" s="502"/>
      <c r="ORO44" s="502"/>
      <c r="ORP44" s="502"/>
      <c r="ORQ44" s="502"/>
      <c r="ORR44" s="502"/>
      <c r="ORS44" s="502"/>
      <c r="ORT44" s="502"/>
      <c r="ORU44" s="502"/>
      <c r="ORV44" s="502"/>
      <c r="ORW44" s="502"/>
      <c r="ORX44" s="502"/>
      <c r="ORY44" s="502"/>
      <c r="ORZ44" s="502"/>
      <c r="OSA44" s="502"/>
      <c r="OSB44" s="502"/>
      <c r="OSC44" s="502"/>
      <c r="OSD44" s="502"/>
      <c r="OSE44" s="502"/>
      <c r="OSF44" s="502"/>
      <c r="OSG44" s="502"/>
      <c r="OSH44" s="502"/>
      <c r="OSI44" s="502"/>
      <c r="OSJ44" s="502"/>
      <c r="OSK44" s="502"/>
      <c r="OSL44" s="502"/>
      <c r="OSM44" s="502"/>
      <c r="OSN44" s="502"/>
      <c r="OSO44" s="502"/>
      <c r="OSP44" s="502"/>
      <c r="OSQ44" s="502"/>
      <c r="OSR44" s="502"/>
      <c r="OSS44" s="502"/>
      <c r="OST44" s="502"/>
      <c r="OSU44" s="502"/>
      <c r="OSV44" s="502"/>
      <c r="OSW44" s="502"/>
      <c r="OSX44" s="502"/>
      <c r="OSY44" s="502"/>
      <c r="OSZ44" s="502"/>
      <c r="OTA44" s="502"/>
      <c r="OTB44" s="502"/>
      <c r="OTC44" s="502"/>
      <c r="OTD44" s="502"/>
      <c r="OTE44" s="502"/>
      <c r="OTF44" s="502"/>
      <c r="OTG44" s="502"/>
      <c r="OTH44" s="502"/>
      <c r="OTI44" s="502"/>
      <c r="OTJ44" s="502"/>
      <c r="OTK44" s="502"/>
      <c r="OTL44" s="502"/>
      <c r="OTM44" s="502"/>
      <c r="OTN44" s="502"/>
      <c r="OTO44" s="502"/>
      <c r="OTP44" s="502"/>
      <c r="OTQ44" s="502"/>
      <c r="OTR44" s="502"/>
      <c r="OTS44" s="502"/>
      <c r="OTT44" s="502"/>
      <c r="OTU44" s="502"/>
      <c r="OTV44" s="502"/>
      <c r="OTW44" s="502"/>
      <c r="OTX44" s="502"/>
      <c r="OTY44" s="502"/>
      <c r="OTZ44" s="502"/>
      <c r="OUA44" s="502"/>
      <c r="OUB44" s="502"/>
      <c r="OUC44" s="502"/>
      <c r="OUD44" s="502"/>
      <c r="OUE44" s="502"/>
      <c r="OUF44" s="502"/>
      <c r="OUG44" s="502"/>
      <c r="OUH44" s="502"/>
      <c r="OUI44" s="502"/>
      <c r="OUJ44" s="502"/>
      <c r="OUK44" s="502"/>
      <c r="OUL44" s="502"/>
      <c r="OUM44" s="502"/>
      <c r="OUN44" s="502"/>
      <c r="OUO44" s="502"/>
      <c r="OUP44" s="502"/>
      <c r="OUQ44" s="502"/>
      <c r="OUR44" s="502"/>
      <c r="OUS44" s="502"/>
      <c r="OUT44" s="502"/>
      <c r="OUU44" s="502"/>
      <c r="OUV44" s="502"/>
      <c r="OUW44" s="502"/>
      <c r="OUX44" s="502"/>
      <c r="OUY44" s="502"/>
      <c r="OUZ44" s="502"/>
      <c r="OVA44" s="502"/>
      <c r="OVB44" s="502"/>
      <c r="OVC44" s="502"/>
      <c r="OVD44" s="502"/>
      <c r="OVE44" s="502"/>
      <c r="OVF44" s="502"/>
      <c r="OVG44" s="502"/>
      <c r="OVH44" s="502"/>
      <c r="OVI44" s="502"/>
      <c r="OVJ44" s="502"/>
      <c r="OVK44" s="502"/>
      <c r="OVL44" s="502"/>
      <c r="OVM44" s="502"/>
      <c r="OVN44" s="502"/>
      <c r="OVO44" s="502"/>
      <c r="OVP44" s="502"/>
      <c r="OVQ44" s="502"/>
      <c r="OVR44" s="502"/>
      <c r="OVS44" s="502"/>
      <c r="OVT44" s="502"/>
      <c r="OVU44" s="502"/>
      <c r="OVV44" s="502"/>
      <c r="OVW44" s="502"/>
      <c r="OVX44" s="502"/>
      <c r="OVY44" s="502"/>
      <c r="OVZ44" s="502"/>
      <c r="OWA44" s="502"/>
      <c r="OWB44" s="502"/>
      <c r="OWC44" s="502"/>
      <c r="OWD44" s="502"/>
      <c r="OWE44" s="502"/>
      <c r="OWF44" s="502"/>
      <c r="OWG44" s="502"/>
      <c r="OWH44" s="502"/>
      <c r="OWI44" s="502"/>
      <c r="OWJ44" s="502"/>
      <c r="OWK44" s="502"/>
      <c r="OWL44" s="502"/>
      <c r="OWM44" s="502"/>
      <c r="OWN44" s="502"/>
      <c r="OWO44" s="502"/>
      <c r="OWP44" s="502"/>
      <c r="OWQ44" s="502"/>
      <c r="OWR44" s="502"/>
      <c r="OWS44" s="502"/>
      <c r="OWT44" s="502"/>
      <c r="OWU44" s="502"/>
      <c r="OWV44" s="502"/>
      <c r="OWW44" s="502"/>
      <c r="OWX44" s="502"/>
      <c r="OWY44" s="502"/>
      <c r="OWZ44" s="502"/>
      <c r="OXA44" s="502"/>
      <c r="OXB44" s="502"/>
      <c r="OXC44" s="502"/>
      <c r="OXD44" s="502"/>
      <c r="OXE44" s="502"/>
      <c r="OXF44" s="502"/>
      <c r="OXG44" s="502"/>
      <c r="OXH44" s="502"/>
      <c r="OXI44" s="502"/>
      <c r="OXJ44" s="502"/>
      <c r="OXK44" s="502"/>
      <c r="OXL44" s="502"/>
      <c r="OXM44" s="502"/>
      <c r="OXN44" s="502"/>
      <c r="OXO44" s="502"/>
      <c r="OXP44" s="502"/>
      <c r="OXQ44" s="502"/>
      <c r="OXR44" s="502"/>
      <c r="OXS44" s="502"/>
      <c r="OXT44" s="502"/>
      <c r="OXU44" s="502"/>
      <c r="OXV44" s="502"/>
      <c r="OXW44" s="502"/>
      <c r="OXX44" s="502"/>
      <c r="OXY44" s="502"/>
      <c r="OXZ44" s="502"/>
      <c r="OYA44" s="502"/>
      <c r="OYB44" s="502"/>
      <c r="OYC44" s="502"/>
      <c r="OYD44" s="502"/>
      <c r="OYE44" s="502"/>
      <c r="OYF44" s="502"/>
      <c r="OYG44" s="502"/>
      <c r="OYH44" s="502"/>
      <c r="OYI44" s="502"/>
      <c r="OYJ44" s="502"/>
      <c r="OYK44" s="502"/>
      <c r="OYL44" s="502"/>
      <c r="OYM44" s="502"/>
      <c r="OYN44" s="502"/>
      <c r="OYO44" s="502"/>
      <c r="OYP44" s="502"/>
      <c r="OYQ44" s="502"/>
      <c r="OYR44" s="502"/>
      <c r="OYS44" s="502"/>
      <c r="OYT44" s="502"/>
      <c r="OYU44" s="502"/>
      <c r="OYV44" s="502"/>
      <c r="OYW44" s="502"/>
      <c r="OYX44" s="502"/>
      <c r="OYY44" s="502"/>
      <c r="OYZ44" s="502"/>
      <c r="OZA44" s="502"/>
      <c r="OZB44" s="502"/>
      <c r="OZC44" s="502"/>
      <c r="OZD44" s="502"/>
      <c r="OZE44" s="502"/>
      <c r="OZF44" s="502"/>
      <c r="OZG44" s="502"/>
      <c r="OZH44" s="502"/>
      <c r="OZI44" s="502"/>
      <c r="OZJ44" s="502"/>
      <c r="OZK44" s="502"/>
      <c r="OZL44" s="502"/>
      <c r="OZM44" s="502"/>
      <c r="OZN44" s="502"/>
      <c r="OZO44" s="502"/>
      <c r="OZP44" s="502"/>
      <c r="OZQ44" s="502"/>
      <c r="OZR44" s="502"/>
      <c r="OZS44" s="502"/>
      <c r="OZT44" s="502"/>
      <c r="OZU44" s="502"/>
      <c r="OZV44" s="502"/>
      <c r="OZW44" s="502"/>
      <c r="OZX44" s="502"/>
      <c r="OZY44" s="502"/>
      <c r="OZZ44" s="502"/>
      <c r="PAA44" s="502"/>
      <c r="PAB44" s="502"/>
      <c r="PAC44" s="502"/>
      <c r="PAD44" s="502"/>
      <c r="PAE44" s="502"/>
      <c r="PAF44" s="502"/>
      <c r="PAG44" s="502"/>
      <c r="PAH44" s="502"/>
      <c r="PAI44" s="502"/>
      <c r="PAJ44" s="502"/>
      <c r="PAK44" s="502"/>
      <c r="PAL44" s="502"/>
      <c r="PAM44" s="502"/>
      <c r="PAN44" s="502"/>
      <c r="PAO44" s="502"/>
      <c r="PAP44" s="502"/>
      <c r="PAQ44" s="502"/>
      <c r="PAR44" s="502"/>
      <c r="PAS44" s="502"/>
      <c r="PAT44" s="502"/>
      <c r="PAU44" s="502"/>
      <c r="PAV44" s="502"/>
      <c r="PAW44" s="502"/>
      <c r="PAX44" s="502"/>
      <c r="PAY44" s="502"/>
      <c r="PAZ44" s="502"/>
      <c r="PBA44" s="502"/>
      <c r="PBB44" s="502"/>
      <c r="PBC44" s="502"/>
      <c r="PBD44" s="502"/>
      <c r="PBE44" s="502"/>
      <c r="PBF44" s="502"/>
      <c r="PBG44" s="502"/>
      <c r="PBH44" s="502"/>
      <c r="PBI44" s="502"/>
      <c r="PBJ44" s="502"/>
      <c r="PBK44" s="502"/>
      <c r="PBL44" s="502"/>
      <c r="PBM44" s="502"/>
      <c r="PBN44" s="502"/>
      <c r="PBO44" s="502"/>
      <c r="PBP44" s="502"/>
      <c r="PBQ44" s="502"/>
      <c r="PBR44" s="502"/>
      <c r="PBS44" s="502"/>
      <c r="PBT44" s="502"/>
      <c r="PBU44" s="502"/>
      <c r="PBV44" s="502"/>
      <c r="PBW44" s="502"/>
      <c r="PBX44" s="502"/>
      <c r="PBY44" s="502"/>
      <c r="PBZ44" s="502"/>
      <c r="PCA44" s="502"/>
      <c r="PCB44" s="502"/>
      <c r="PCC44" s="502"/>
      <c r="PCD44" s="502"/>
      <c r="PCE44" s="502"/>
      <c r="PCF44" s="502"/>
      <c r="PCG44" s="502"/>
      <c r="PCH44" s="502"/>
      <c r="PCI44" s="502"/>
      <c r="PCJ44" s="502"/>
      <c r="PCK44" s="502"/>
      <c r="PCL44" s="502"/>
      <c r="PCM44" s="502"/>
      <c r="PCN44" s="502"/>
      <c r="PCO44" s="502"/>
      <c r="PCP44" s="502"/>
      <c r="PCQ44" s="502"/>
      <c r="PCR44" s="502"/>
      <c r="PCS44" s="502"/>
      <c r="PCT44" s="502"/>
      <c r="PCU44" s="502"/>
      <c r="PCV44" s="502"/>
      <c r="PCW44" s="502"/>
      <c r="PCX44" s="502"/>
      <c r="PCY44" s="502"/>
      <c r="PCZ44" s="502"/>
      <c r="PDA44" s="502"/>
      <c r="PDB44" s="502"/>
      <c r="PDC44" s="502"/>
      <c r="PDD44" s="502"/>
      <c r="PDE44" s="502"/>
      <c r="PDF44" s="502"/>
      <c r="PDG44" s="502"/>
      <c r="PDH44" s="502"/>
      <c r="PDI44" s="502"/>
      <c r="PDJ44" s="502"/>
      <c r="PDK44" s="502"/>
      <c r="PDL44" s="502"/>
      <c r="PDM44" s="502"/>
      <c r="PDN44" s="502"/>
      <c r="PDO44" s="502"/>
      <c r="PDP44" s="502"/>
      <c r="PDQ44" s="502"/>
      <c r="PDR44" s="502"/>
      <c r="PDS44" s="502"/>
      <c r="PDT44" s="502"/>
      <c r="PDU44" s="502"/>
      <c r="PDV44" s="502"/>
      <c r="PDW44" s="502"/>
      <c r="PDX44" s="502"/>
      <c r="PDY44" s="502"/>
      <c r="PDZ44" s="502"/>
      <c r="PEA44" s="502"/>
      <c r="PEB44" s="502"/>
      <c r="PEC44" s="502"/>
      <c r="PED44" s="502"/>
      <c r="PEE44" s="502"/>
      <c r="PEF44" s="502"/>
      <c r="PEG44" s="502"/>
      <c r="PEH44" s="502"/>
      <c r="PEI44" s="502"/>
      <c r="PEJ44" s="502"/>
      <c r="PEK44" s="502"/>
      <c r="PEL44" s="502"/>
      <c r="PEM44" s="502"/>
      <c r="PEN44" s="502"/>
      <c r="PEO44" s="502"/>
      <c r="PEP44" s="502"/>
      <c r="PEQ44" s="502"/>
      <c r="PER44" s="502"/>
      <c r="PES44" s="502"/>
      <c r="PET44" s="502"/>
      <c r="PEU44" s="502"/>
      <c r="PEV44" s="502"/>
      <c r="PEW44" s="502"/>
      <c r="PEX44" s="502"/>
      <c r="PEY44" s="502"/>
      <c r="PEZ44" s="502"/>
      <c r="PFA44" s="502"/>
      <c r="PFB44" s="502"/>
      <c r="PFC44" s="502"/>
      <c r="PFD44" s="502"/>
      <c r="PFE44" s="502"/>
      <c r="PFF44" s="502"/>
      <c r="PFG44" s="502"/>
      <c r="PFH44" s="502"/>
      <c r="PFI44" s="502"/>
      <c r="PFJ44" s="502"/>
      <c r="PFK44" s="502"/>
      <c r="PFL44" s="502"/>
      <c r="PFM44" s="502"/>
      <c r="PFN44" s="502"/>
      <c r="PFO44" s="502"/>
      <c r="PFP44" s="502"/>
      <c r="PFQ44" s="502"/>
      <c r="PFR44" s="502"/>
      <c r="PFS44" s="502"/>
      <c r="PFT44" s="502"/>
      <c r="PFU44" s="502"/>
      <c r="PFV44" s="502"/>
      <c r="PFW44" s="502"/>
      <c r="PFX44" s="502"/>
      <c r="PFY44" s="502"/>
      <c r="PFZ44" s="502"/>
      <c r="PGA44" s="502"/>
      <c r="PGB44" s="502"/>
      <c r="PGC44" s="502"/>
      <c r="PGD44" s="502"/>
      <c r="PGE44" s="502"/>
      <c r="PGF44" s="502"/>
      <c r="PGG44" s="502"/>
      <c r="PGH44" s="502"/>
      <c r="PGI44" s="502"/>
      <c r="PGJ44" s="502"/>
      <c r="PGK44" s="502"/>
      <c r="PGL44" s="502"/>
      <c r="PGM44" s="502"/>
      <c r="PGN44" s="502"/>
      <c r="PGO44" s="502"/>
      <c r="PGP44" s="502"/>
      <c r="PGQ44" s="502"/>
      <c r="PGR44" s="502"/>
      <c r="PGS44" s="502"/>
      <c r="PGT44" s="502"/>
      <c r="PGU44" s="502"/>
      <c r="PGV44" s="502"/>
      <c r="PGW44" s="502"/>
      <c r="PGX44" s="502"/>
      <c r="PGY44" s="502"/>
      <c r="PGZ44" s="502"/>
      <c r="PHA44" s="502"/>
      <c r="PHB44" s="502"/>
      <c r="PHC44" s="502"/>
      <c r="PHD44" s="502"/>
      <c r="PHE44" s="502"/>
      <c r="PHF44" s="502"/>
      <c r="PHG44" s="502"/>
      <c r="PHH44" s="502"/>
      <c r="PHI44" s="502"/>
      <c r="PHJ44" s="502"/>
      <c r="PHK44" s="502"/>
      <c r="PHL44" s="502"/>
      <c r="PHM44" s="502"/>
      <c r="PHN44" s="502"/>
      <c r="PHO44" s="502"/>
      <c r="PHP44" s="502"/>
      <c r="PHQ44" s="502"/>
      <c r="PHR44" s="502"/>
      <c r="PHS44" s="502"/>
      <c r="PHT44" s="502"/>
      <c r="PHU44" s="502"/>
      <c r="PHV44" s="502"/>
      <c r="PHW44" s="502"/>
      <c r="PHX44" s="502"/>
      <c r="PHY44" s="502"/>
      <c r="PHZ44" s="502"/>
      <c r="PIA44" s="502"/>
      <c r="PIB44" s="502"/>
      <c r="PIC44" s="502"/>
      <c r="PID44" s="502"/>
      <c r="PIE44" s="502"/>
      <c r="PIF44" s="502"/>
      <c r="PIG44" s="502"/>
      <c r="PIH44" s="502"/>
      <c r="PII44" s="502"/>
      <c r="PIJ44" s="502"/>
      <c r="PIK44" s="502"/>
      <c r="PIL44" s="502"/>
      <c r="PIM44" s="502"/>
      <c r="PIN44" s="502"/>
      <c r="PIO44" s="502"/>
      <c r="PIP44" s="502"/>
      <c r="PIQ44" s="502"/>
      <c r="PIR44" s="502"/>
      <c r="PIS44" s="502"/>
      <c r="PIT44" s="502"/>
      <c r="PIU44" s="502"/>
      <c r="PIV44" s="502"/>
      <c r="PIW44" s="502"/>
      <c r="PIX44" s="502"/>
      <c r="PIY44" s="502"/>
      <c r="PIZ44" s="502"/>
      <c r="PJA44" s="502"/>
      <c r="PJB44" s="502"/>
      <c r="PJC44" s="502"/>
      <c r="PJD44" s="502"/>
      <c r="PJE44" s="502"/>
      <c r="PJF44" s="502"/>
      <c r="PJG44" s="502"/>
      <c r="PJH44" s="502"/>
      <c r="PJI44" s="502"/>
      <c r="PJJ44" s="502"/>
      <c r="PJK44" s="502"/>
      <c r="PJL44" s="502"/>
      <c r="PJM44" s="502"/>
      <c r="PJN44" s="502"/>
      <c r="PJO44" s="502"/>
      <c r="PJP44" s="502"/>
      <c r="PJQ44" s="502"/>
      <c r="PJR44" s="502"/>
      <c r="PJS44" s="502"/>
      <c r="PJT44" s="502"/>
      <c r="PJU44" s="502"/>
      <c r="PJV44" s="502"/>
      <c r="PJW44" s="502"/>
      <c r="PJX44" s="502"/>
      <c r="PJY44" s="502"/>
      <c r="PJZ44" s="502"/>
      <c r="PKA44" s="502"/>
      <c r="PKB44" s="502"/>
      <c r="PKC44" s="502"/>
      <c r="PKD44" s="502"/>
      <c r="PKE44" s="502"/>
      <c r="PKF44" s="502"/>
      <c r="PKG44" s="502"/>
      <c r="PKH44" s="502"/>
      <c r="PKI44" s="502"/>
      <c r="PKJ44" s="502"/>
      <c r="PKK44" s="502"/>
      <c r="PKL44" s="502"/>
      <c r="PKM44" s="502"/>
      <c r="PKN44" s="502"/>
      <c r="PKO44" s="502"/>
      <c r="PKP44" s="502"/>
      <c r="PKQ44" s="502"/>
      <c r="PKR44" s="502"/>
      <c r="PKS44" s="502"/>
      <c r="PKT44" s="502"/>
      <c r="PKU44" s="502"/>
      <c r="PKV44" s="502"/>
      <c r="PKW44" s="502"/>
      <c r="PKX44" s="502"/>
      <c r="PKY44" s="502"/>
      <c r="PKZ44" s="502"/>
      <c r="PLA44" s="502"/>
      <c r="PLB44" s="502"/>
      <c r="PLC44" s="502"/>
      <c r="PLD44" s="502"/>
      <c r="PLE44" s="502"/>
      <c r="PLF44" s="502"/>
      <c r="PLG44" s="502"/>
      <c r="PLH44" s="502"/>
      <c r="PLI44" s="502"/>
      <c r="PLJ44" s="502"/>
      <c r="PLK44" s="502"/>
      <c r="PLL44" s="502"/>
      <c r="PLM44" s="502"/>
      <c r="PLN44" s="502"/>
      <c r="PLO44" s="502"/>
      <c r="PLP44" s="502"/>
      <c r="PLQ44" s="502"/>
      <c r="PLR44" s="502"/>
      <c r="PLS44" s="502"/>
      <c r="PLT44" s="502"/>
      <c r="PLU44" s="502"/>
      <c r="PLV44" s="502"/>
      <c r="PLW44" s="502"/>
      <c r="PLX44" s="502"/>
      <c r="PLY44" s="502"/>
      <c r="PLZ44" s="502"/>
      <c r="PMA44" s="502"/>
      <c r="PMB44" s="502"/>
      <c r="PMC44" s="502"/>
      <c r="PMD44" s="502"/>
      <c r="PME44" s="502"/>
      <c r="PMF44" s="502"/>
      <c r="PMG44" s="502"/>
      <c r="PMH44" s="502"/>
      <c r="PMI44" s="502"/>
      <c r="PMJ44" s="502"/>
      <c r="PMK44" s="502"/>
      <c r="PML44" s="502"/>
      <c r="PMM44" s="502"/>
      <c r="PMN44" s="502"/>
      <c r="PMO44" s="502"/>
      <c r="PMP44" s="502"/>
      <c r="PMQ44" s="502"/>
      <c r="PMR44" s="502"/>
      <c r="PMS44" s="502"/>
      <c r="PMT44" s="502"/>
      <c r="PMU44" s="502"/>
      <c r="PMV44" s="502"/>
      <c r="PMW44" s="502"/>
      <c r="PMX44" s="502"/>
      <c r="PMY44" s="502"/>
      <c r="PMZ44" s="502"/>
      <c r="PNA44" s="502"/>
      <c r="PNB44" s="502"/>
      <c r="PNC44" s="502"/>
      <c r="PND44" s="502"/>
      <c r="PNE44" s="502"/>
      <c r="PNF44" s="502"/>
      <c r="PNG44" s="502"/>
      <c r="PNH44" s="502"/>
      <c r="PNI44" s="502"/>
      <c r="PNJ44" s="502"/>
      <c r="PNK44" s="502"/>
      <c r="PNL44" s="502"/>
      <c r="PNM44" s="502"/>
      <c r="PNN44" s="502"/>
      <c r="PNO44" s="502"/>
      <c r="PNP44" s="502"/>
      <c r="PNQ44" s="502"/>
      <c r="PNR44" s="502"/>
      <c r="PNS44" s="502"/>
      <c r="PNT44" s="502"/>
      <c r="PNU44" s="502"/>
      <c r="PNV44" s="502"/>
      <c r="PNW44" s="502"/>
      <c r="PNX44" s="502"/>
      <c r="PNY44" s="502"/>
      <c r="PNZ44" s="502"/>
      <c r="POA44" s="502"/>
      <c r="POB44" s="502"/>
      <c r="POC44" s="502"/>
      <c r="POD44" s="502"/>
      <c r="POE44" s="502"/>
      <c r="POF44" s="502"/>
      <c r="POG44" s="502"/>
      <c r="POH44" s="502"/>
      <c r="POI44" s="502"/>
      <c r="POJ44" s="502"/>
      <c r="POK44" s="502"/>
      <c r="POL44" s="502"/>
      <c r="POM44" s="502"/>
      <c r="PON44" s="502"/>
      <c r="POO44" s="502"/>
      <c r="POP44" s="502"/>
      <c r="POQ44" s="502"/>
      <c r="POR44" s="502"/>
      <c r="POS44" s="502"/>
      <c r="POT44" s="502"/>
      <c r="POU44" s="502"/>
      <c r="POV44" s="502"/>
      <c r="POW44" s="502"/>
      <c r="POX44" s="502"/>
      <c r="POY44" s="502"/>
      <c r="POZ44" s="502"/>
      <c r="PPA44" s="502"/>
      <c r="PPB44" s="502"/>
      <c r="PPC44" s="502"/>
      <c r="PPD44" s="502"/>
      <c r="PPE44" s="502"/>
      <c r="PPF44" s="502"/>
      <c r="PPG44" s="502"/>
      <c r="PPH44" s="502"/>
      <c r="PPI44" s="502"/>
      <c r="PPJ44" s="502"/>
      <c r="PPK44" s="502"/>
      <c r="PPL44" s="502"/>
      <c r="PPM44" s="502"/>
      <c r="PPN44" s="502"/>
      <c r="PPO44" s="502"/>
      <c r="PPP44" s="502"/>
      <c r="PPQ44" s="502"/>
      <c r="PPR44" s="502"/>
      <c r="PPS44" s="502"/>
      <c r="PPT44" s="502"/>
      <c r="PPU44" s="502"/>
      <c r="PPV44" s="502"/>
      <c r="PPW44" s="502"/>
      <c r="PPX44" s="502"/>
      <c r="PPY44" s="502"/>
      <c r="PPZ44" s="502"/>
      <c r="PQA44" s="502"/>
      <c r="PQB44" s="502"/>
      <c r="PQC44" s="502"/>
      <c r="PQD44" s="502"/>
      <c r="PQE44" s="502"/>
      <c r="PQF44" s="502"/>
      <c r="PQG44" s="502"/>
      <c r="PQH44" s="502"/>
      <c r="PQI44" s="502"/>
      <c r="PQJ44" s="502"/>
      <c r="PQK44" s="502"/>
      <c r="PQL44" s="502"/>
      <c r="PQM44" s="502"/>
      <c r="PQN44" s="502"/>
      <c r="PQO44" s="502"/>
      <c r="PQP44" s="502"/>
      <c r="PQQ44" s="502"/>
      <c r="PQR44" s="502"/>
      <c r="PQS44" s="502"/>
      <c r="PQT44" s="502"/>
      <c r="PQU44" s="502"/>
      <c r="PQV44" s="502"/>
      <c r="PQW44" s="502"/>
      <c r="PQX44" s="502"/>
      <c r="PQY44" s="502"/>
      <c r="PQZ44" s="502"/>
      <c r="PRA44" s="502"/>
      <c r="PRB44" s="502"/>
      <c r="PRC44" s="502"/>
      <c r="PRD44" s="502"/>
      <c r="PRE44" s="502"/>
      <c r="PRF44" s="502"/>
      <c r="PRG44" s="502"/>
      <c r="PRH44" s="502"/>
      <c r="PRI44" s="502"/>
      <c r="PRJ44" s="502"/>
      <c r="PRK44" s="502"/>
      <c r="PRL44" s="502"/>
      <c r="PRM44" s="502"/>
      <c r="PRN44" s="502"/>
      <c r="PRO44" s="502"/>
      <c r="PRP44" s="502"/>
      <c r="PRQ44" s="502"/>
      <c r="PRR44" s="502"/>
      <c r="PRS44" s="502"/>
      <c r="PRT44" s="502"/>
      <c r="PRU44" s="502"/>
      <c r="PRV44" s="502"/>
      <c r="PRW44" s="502"/>
      <c r="PRX44" s="502"/>
      <c r="PRY44" s="502"/>
      <c r="PRZ44" s="502"/>
      <c r="PSA44" s="502"/>
      <c r="PSB44" s="502"/>
      <c r="PSC44" s="502"/>
      <c r="PSD44" s="502"/>
      <c r="PSE44" s="502"/>
      <c r="PSF44" s="502"/>
      <c r="PSG44" s="502"/>
      <c r="PSH44" s="502"/>
      <c r="PSI44" s="502"/>
      <c r="PSJ44" s="502"/>
      <c r="PSK44" s="502"/>
      <c r="PSL44" s="502"/>
      <c r="PSM44" s="502"/>
      <c r="PSN44" s="502"/>
      <c r="PSO44" s="502"/>
      <c r="PSP44" s="502"/>
      <c r="PSQ44" s="502"/>
      <c r="PSR44" s="502"/>
      <c r="PSS44" s="502"/>
      <c r="PST44" s="502"/>
      <c r="PSU44" s="502"/>
      <c r="PSV44" s="502"/>
      <c r="PSW44" s="502"/>
      <c r="PSX44" s="502"/>
      <c r="PSY44" s="502"/>
      <c r="PSZ44" s="502"/>
      <c r="PTA44" s="502"/>
      <c r="PTB44" s="502"/>
      <c r="PTC44" s="502"/>
      <c r="PTD44" s="502"/>
      <c r="PTE44" s="502"/>
      <c r="PTF44" s="502"/>
      <c r="PTG44" s="502"/>
      <c r="PTH44" s="502"/>
      <c r="PTI44" s="502"/>
      <c r="PTJ44" s="502"/>
      <c r="PTK44" s="502"/>
      <c r="PTL44" s="502"/>
      <c r="PTM44" s="502"/>
      <c r="PTN44" s="502"/>
      <c r="PTO44" s="502"/>
      <c r="PTP44" s="502"/>
      <c r="PTQ44" s="502"/>
      <c r="PTR44" s="502"/>
      <c r="PTS44" s="502"/>
      <c r="PTT44" s="502"/>
      <c r="PTU44" s="502"/>
      <c r="PTV44" s="502"/>
      <c r="PTW44" s="502"/>
      <c r="PTX44" s="502"/>
      <c r="PTY44" s="502"/>
      <c r="PTZ44" s="502"/>
      <c r="PUA44" s="502"/>
      <c r="PUB44" s="502"/>
      <c r="PUC44" s="502"/>
      <c r="PUD44" s="502"/>
      <c r="PUE44" s="502"/>
      <c r="PUF44" s="502"/>
      <c r="PUG44" s="502"/>
      <c r="PUH44" s="502"/>
      <c r="PUI44" s="502"/>
      <c r="PUJ44" s="502"/>
      <c r="PUK44" s="502"/>
      <c r="PUL44" s="502"/>
      <c r="PUM44" s="502"/>
      <c r="PUN44" s="502"/>
      <c r="PUO44" s="502"/>
      <c r="PUP44" s="502"/>
      <c r="PUQ44" s="502"/>
      <c r="PUR44" s="502"/>
      <c r="PUS44" s="502"/>
      <c r="PUT44" s="502"/>
      <c r="PUU44" s="502"/>
      <c r="PUV44" s="502"/>
      <c r="PUW44" s="502"/>
      <c r="PUX44" s="502"/>
      <c r="PUY44" s="502"/>
      <c r="PUZ44" s="502"/>
      <c r="PVA44" s="502"/>
      <c r="PVB44" s="502"/>
      <c r="PVC44" s="502"/>
      <c r="PVD44" s="502"/>
      <c r="PVE44" s="502"/>
      <c r="PVF44" s="502"/>
      <c r="PVG44" s="502"/>
      <c r="PVH44" s="502"/>
      <c r="PVI44" s="502"/>
      <c r="PVJ44" s="502"/>
      <c r="PVK44" s="502"/>
      <c r="PVL44" s="502"/>
      <c r="PVM44" s="502"/>
      <c r="PVN44" s="502"/>
      <c r="PVO44" s="502"/>
      <c r="PVP44" s="502"/>
      <c r="PVQ44" s="502"/>
      <c r="PVR44" s="502"/>
      <c r="PVS44" s="502"/>
      <c r="PVT44" s="502"/>
      <c r="PVU44" s="502"/>
      <c r="PVV44" s="502"/>
      <c r="PVW44" s="502"/>
      <c r="PVX44" s="502"/>
      <c r="PVY44" s="502"/>
      <c r="PVZ44" s="502"/>
      <c r="PWA44" s="502"/>
      <c r="PWB44" s="502"/>
      <c r="PWC44" s="502"/>
      <c r="PWD44" s="502"/>
      <c r="PWE44" s="502"/>
      <c r="PWF44" s="502"/>
      <c r="PWG44" s="502"/>
      <c r="PWH44" s="502"/>
      <c r="PWI44" s="502"/>
      <c r="PWJ44" s="502"/>
      <c r="PWK44" s="502"/>
      <c r="PWL44" s="502"/>
      <c r="PWM44" s="502"/>
      <c r="PWN44" s="502"/>
      <c r="PWO44" s="502"/>
      <c r="PWP44" s="502"/>
      <c r="PWQ44" s="502"/>
      <c r="PWR44" s="502"/>
      <c r="PWS44" s="502"/>
      <c r="PWT44" s="502"/>
      <c r="PWU44" s="502"/>
      <c r="PWV44" s="502"/>
      <c r="PWW44" s="502"/>
      <c r="PWX44" s="502"/>
      <c r="PWY44" s="502"/>
      <c r="PWZ44" s="502"/>
      <c r="PXA44" s="502"/>
      <c r="PXB44" s="502"/>
      <c r="PXC44" s="502"/>
      <c r="PXD44" s="502"/>
      <c r="PXE44" s="502"/>
      <c r="PXF44" s="502"/>
      <c r="PXG44" s="502"/>
      <c r="PXH44" s="502"/>
      <c r="PXI44" s="502"/>
      <c r="PXJ44" s="502"/>
      <c r="PXK44" s="502"/>
      <c r="PXL44" s="502"/>
      <c r="PXM44" s="502"/>
      <c r="PXN44" s="502"/>
      <c r="PXO44" s="502"/>
      <c r="PXP44" s="502"/>
      <c r="PXQ44" s="502"/>
      <c r="PXR44" s="502"/>
      <c r="PXS44" s="502"/>
      <c r="PXT44" s="502"/>
      <c r="PXU44" s="502"/>
      <c r="PXV44" s="502"/>
      <c r="PXW44" s="502"/>
      <c r="PXX44" s="502"/>
      <c r="PXY44" s="502"/>
      <c r="PXZ44" s="502"/>
      <c r="PYA44" s="502"/>
      <c r="PYB44" s="502"/>
      <c r="PYC44" s="502"/>
      <c r="PYD44" s="502"/>
      <c r="PYE44" s="502"/>
      <c r="PYF44" s="502"/>
      <c r="PYG44" s="502"/>
      <c r="PYH44" s="502"/>
      <c r="PYI44" s="502"/>
      <c r="PYJ44" s="502"/>
      <c r="PYK44" s="502"/>
      <c r="PYL44" s="502"/>
      <c r="PYM44" s="502"/>
      <c r="PYN44" s="502"/>
      <c r="PYO44" s="502"/>
      <c r="PYP44" s="502"/>
      <c r="PYQ44" s="502"/>
      <c r="PYR44" s="502"/>
      <c r="PYS44" s="502"/>
      <c r="PYT44" s="502"/>
      <c r="PYU44" s="502"/>
      <c r="PYV44" s="502"/>
      <c r="PYW44" s="502"/>
      <c r="PYX44" s="502"/>
      <c r="PYY44" s="502"/>
      <c r="PYZ44" s="502"/>
      <c r="PZA44" s="502"/>
      <c r="PZB44" s="502"/>
      <c r="PZC44" s="502"/>
      <c r="PZD44" s="502"/>
      <c r="PZE44" s="502"/>
      <c r="PZF44" s="502"/>
      <c r="PZG44" s="502"/>
      <c r="PZH44" s="502"/>
      <c r="PZI44" s="502"/>
      <c r="PZJ44" s="502"/>
      <c r="PZK44" s="502"/>
      <c r="PZL44" s="502"/>
      <c r="PZM44" s="502"/>
      <c r="PZN44" s="502"/>
      <c r="PZO44" s="502"/>
      <c r="PZP44" s="502"/>
      <c r="PZQ44" s="502"/>
      <c r="PZR44" s="502"/>
      <c r="PZS44" s="502"/>
      <c r="PZT44" s="502"/>
      <c r="PZU44" s="502"/>
      <c r="PZV44" s="502"/>
      <c r="PZW44" s="502"/>
      <c r="PZX44" s="502"/>
      <c r="PZY44" s="502"/>
      <c r="PZZ44" s="502"/>
      <c r="QAA44" s="502"/>
      <c r="QAB44" s="502"/>
      <c r="QAC44" s="502"/>
      <c r="QAD44" s="502"/>
      <c r="QAE44" s="502"/>
      <c r="QAF44" s="502"/>
      <c r="QAG44" s="502"/>
      <c r="QAH44" s="502"/>
      <c r="QAI44" s="502"/>
      <c r="QAJ44" s="502"/>
      <c r="QAK44" s="502"/>
      <c r="QAL44" s="502"/>
      <c r="QAM44" s="502"/>
      <c r="QAN44" s="502"/>
      <c r="QAO44" s="502"/>
      <c r="QAP44" s="502"/>
      <c r="QAQ44" s="502"/>
      <c r="QAR44" s="502"/>
      <c r="QAS44" s="502"/>
      <c r="QAT44" s="502"/>
      <c r="QAU44" s="502"/>
      <c r="QAV44" s="502"/>
      <c r="QAW44" s="502"/>
      <c r="QAX44" s="502"/>
      <c r="QAY44" s="502"/>
      <c r="QAZ44" s="502"/>
      <c r="QBA44" s="502"/>
      <c r="QBB44" s="502"/>
      <c r="QBC44" s="502"/>
      <c r="QBD44" s="502"/>
      <c r="QBE44" s="502"/>
      <c r="QBF44" s="502"/>
      <c r="QBG44" s="502"/>
      <c r="QBH44" s="502"/>
      <c r="QBI44" s="502"/>
      <c r="QBJ44" s="502"/>
      <c r="QBK44" s="502"/>
      <c r="QBL44" s="502"/>
      <c r="QBM44" s="502"/>
      <c r="QBN44" s="502"/>
      <c r="QBO44" s="502"/>
      <c r="QBP44" s="502"/>
      <c r="QBQ44" s="502"/>
      <c r="QBR44" s="502"/>
      <c r="QBS44" s="502"/>
      <c r="QBT44" s="502"/>
      <c r="QBU44" s="502"/>
      <c r="QBV44" s="502"/>
      <c r="QBW44" s="502"/>
      <c r="QBX44" s="502"/>
      <c r="QBY44" s="502"/>
      <c r="QBZ44" s="502"/>
      <c r="QCA44" s="502"/>
      <c r="QCB44" s="502"/>
      <c r="QCC44" s="502"/>
      <c r="QCD44" s="502"/>
      <c r="QCE44" s="502"/>
      <c r="QCF44" s="502"/>
      <c r="QCG44" s="502"/>
      <c r="QCH44" s="502"/>
      <c r="QCI44" s="502"/>
      <c r="QCJ44" s="502"/>
      <c r="QCK44" s="502"/>
      <c r="QCL44" s="502"/>
      <c r="QCM44" s="502"/>
      <c r="QCN44" s="502"/>
      <c r="QCO44" s="502"/>
      <c r="QCP44" s="502"/>
      <c r="QCQ44" s="502"/>
      <c r="QCR44" s="502"/>
      <c r="QCS44" s="502"/>
      <c r="QCT44" s="502"/>
      <c r="QCU44" s="502"/>
      <c r="QCV44" s="502"/>
      <c r="QCW44" s="502"/>
      <c r="QCX44" s="502"/>
      <c r="QCY44" s="502"/>
      <c r="QCZ44" s="502"/>
      <c r="QDA44" s="502"/>
      <c r="QDB44" s="502"/>
      <c r="QDC44" s="502"/>
      <c r="QDD44" s="502"/>
      <c r="QDE44" s="502"/>
      <c r="QDF44" s="502"/>
      <c r="QDG44" s="502"/>
      <c r="QDH44" s="502"/>
      <c r="QDI44" s="502"/>
      <c r="QDJ44" s="502"/>
      <c r="QDK44" s="502"/>
      <c r="QDL44" s="502"/>
      <c r="QDM44" s="502"/>
      <c r="QDN44" s="502"/>
      <c r="QDO44" s="502"/>
      <c r="QDP44" s="502"/>
      <c r="QDQ44" s="502"/>
      <c r="QDR44" s="502"/>
      <c r="QDS44" s="502"/>
      <c r="QDT44" s="502"/>
      <c r="QDU44" s="502"/>
      <c r="QDV44" s="502"/>
      <c r="QDW44" s="502"/>
      <c r="QDX44" s="502"/>
      <c r="QDY44" s="502"/>
      <c r="QDZ44" s="502"/>
      <c r="QEA44" s="502"/>
      <c r="QEB44" s="502"/>
      <c r="QEC44" s="502"/>
      <c r="QED44" s="502"/>
      <c r="QEE44" s="502"/>
      <c r="QEF44" s="502"/>
      <c r="QEG44" s="502"/>
      <c r="QEH44" s="502"/>
      <c r="QEI44" s="502"/>
      <c r="QEJ44" s="502"/>
      <c r="QEK44" s="502"/>
      <c r="QEL44" s="502"/>
      <c r="QEM44" s="502"/>
      <c r="QEN44" s="502"/>
      <c r="QEO44" s="502"/>
      <c r="QEP44" s="502"/>
      <c r="QEQ44" s="502"/>
      <c r="QER44" s="502"/>
      <c r="QES44" s="502"/>
      <c r="QET44" s="502"/>
      <c r="QEU44" s="502"/>
      <c r="QEV44" s="502"/>
      <c r="QEW44" s="502"/>
      <c r="QEX44" s="502"/>
      <c r="QEY44" s="502"/>
      <c r="QEZ44" s="502"/>
      <c r="QFA44" s="502"/>
      <c r="QFB44" s="502"/>
      <c r="QFC44" s="502"/>
      <c r="QFD44" s="502"/>
      <c r="QFE44" s="502"/>
      <c r="QFF44" s="502"/>
      <c r="QFG44" s="502"/>
      <c r="QFH44" s="502"/>
      <c r="QFI44" s="502"/>
      <c r="QFJ44" s="502"/>
      <c r="QFK44" s="502"/>
      <c r="QFL44" s="502"/>
      <c r="QFM44" s="502"/>
      <c r="QFN44" s="502"/>
      <c r="QFO44" s="502"/>
      <c r="QFP44" s="502"/>
      <c r="QFQ44" s="502"/>
      <c r="QFR44" s="502"/>
      <c r="QFS44" s="502"/>
      <c r="QFT44" s="502"/>
      <c r="QFU44" s="502"/>
      <c r="QFV44" s="502"/>
      <c r="QFW44" s="502"/>
      <c r="QFX44" s="502"/>
      <c r="QFY44" s="502"/>
      <c r="QFZ44" s="502"/>
      <c r="QGA44" s="502"/>
      <c r="QGB44" s="502"/>
      <c r="QGC44" s="502"/>
      <c r="QGD44" s="502"/>
      <c r="QGE44" s="502"/>
      <c r="QGF44" s="502"/>
      <c r="QGG44" s="502"/>
      <c r="QGH44" s="502"/>
      <c r="QGI44" s="502"/>
      <c r="QGJ44" s="502"/>
      <c r="QGK44" s="502"/>
      <c r="QGL44" s="502"/>
      <c r="QGM44" s="502"/>
      <c r="QGN44" s="502"/>
      <c r="QGO44" s="502"/>
      <c r="QGP44" s="502"/>
      <c r="QGQ44" s="502"/>
      <c r="QGR44" s="502"/>
      <c r="QGS44" s="502"/>
      <c r="QGT44" s="502"/>
      <c r="QGU44" s="502"/>
      <c r="QGV44" s="502"/>
      <c r="QGW44" s="502"/>
      <c r="QGX44" s="502"/>
      <c r="QGY44" s="502"/>
      <c r="QGZ44" s="502"/>
      <c r="QHA44" s="502"/>
      <c r="QHB44" s="502"/>
      <c r="QHC44" s="502"/>
      <c r="QHD44" s="502"/>
      <c r="QHE44" s="502"/>
      <c r="QHF44" s="502"/>
      <c r="QHG44" s="502"/>
      <c r="QHH44" s="502"/>
      <c r="QHI44" s="502"/>
      <c r="QHJ44" s="502"/>
      <c r="QHK44" s="502"/>
      <c r="QHL44" s="502"/>
      <c r="QHM44" s="502"/>
      <c r="QHN44" s="502"/>
      <c r="QHO44" s="502"/>
      <c r="QHP44" s="502"/>
      <c r="QHQ44" s="502"/>
      <c r="QHR44" s="502"/>
      <c r="QHS44" s="502"/>
      <c r="QHT44" s="502"/>
      <c r="QHU44" s="502"/>
      <c r="QHV44" s="502"/>
      <c r="QHW44" s="502"/>
      <c r="QHX44" s="502"/>
      <c r="QHY44" s="502"/>
      <c r="QHZ44" s="502"/>
      <c r="QIA44" s="502"/>
      <c r="QIB44" s="502"/>
      <c r="QIC44" s="502"/>
      <c r="QID44" s="502"/>
      <c r="QIE44" s="502"/>
      <c r="QIF44" s="502"/>
      <c r="QIG44" s="502"/>
      <c r="QIH44" s="502"/>
      <c r="QII44" s="502"/>
      <c r="QIJ44" s="502"/>
      <c r="QIK44" s="502"/>
      <c r="QIL44" s="502"/>
      <c r="QIM44" s="502"/>
      <c r="QIN44" s="502"/>
      <c r="QIO44" s="502"/>
      <c r="QIP44" s="502"/>
      <c r="QIQ44" s="502"/>
      <c r="QIR44" s="502"/>
      <c r="QIS44" s="502"/>
      <c r="QIT44" s="502"/>
      <c r="QIU44" s="502"/>
      <c r="QIV44" s="502"/>
      <c r="QIW44" s="502"/>
      <c r="QIX44" s="502"/>
      <c r="QIY44" s="502"/>
      <c r="QIZ44" s="502"/>
      <c r="QJA44" s="502"/>
      <c r="QJB44" s="502"/>
      <c r="QJC44" s="502"/>
      <c r="QJD44" s="502"/>
      <c r="QJE44" s="502"/>
      <c r="QJF44" s="502"/>
      <c r="QJG44" s="502"/>
      <c r="QJH44" s="502"/>
      <c r="QJI44" s="502"/>
      <c r="QJJ44" s="502"/>
      <c r="QJK44" s="502"/>
      <c r="QJL44" s="502"/>
      <c r="QJM44" s="502"/>
      <c r="QJN44" s="502"/>
      <c r="QJO44" s="502"/>
      <c r="QJP44" s="502"/>
      <c r="QJQ44" s="502"/>
      <c r="QJR44" s="502"/>
      <c r="QJS44" s="502"/>
      <c r="QJT44" s="502"/>
      <c r="QJU44" s="502"/>
      <c r="QJV44" s="502"/>
      <c r="QJW44" s="502"/>
      <c r="QJX44" s="502"/>
      <c r="QJY44" s="502"/>
      <c r="QJZ44" s="502"/>
      <c r="QKA44" s="502"/>
      <c r="QKB44" s="502"/>
      <c r="QKC44" s="502"/>
      <c r="QKD44" s="502"/>
      <c r="QKE44" s="502"/>
      <c r="QKF44" s="502"/>
      <c r="QKG44" s="502"/>
      <c r="QKH44" s="502"/>
      <c r="QKI44" s="502"/>
      <c r="QKJ44" s="502"/>
      <c r="QKK44" s="502"/>
      <c r="QKL44" s="502"/>
      <c r="QKM44" s="502"/>
      <c r="QKN44" s="502"/>
      <c r="QKO44" s="502"/>
      <c r="QKP44" s="502"/>
      <c r="QKQ44" s="502"/>
      <c r="QKR44" s="502"/>
      <c r="QKS44" s="502"/>
      <c r="QKT44" s="502"/>
      <c r="QKU44" s="502"/>
      <c r="QKV44" s="502"/>
      <c r="QKW44" s="502"/>
      <c r="QKX44" s="502"/>
      <c r="QKY44" s="502"/>
      <c r="QKZ44" s="502"/>
      <c r="QLA44" s="502"/>
      <c r="QLB44" s="502"/>
      <c r="QLC44" s="502"/>
      <c r="QLD44" s="502"/>
      <c r="QLE44" s="502"/>
      <c r="QLF44" s="502"/>
      <c r="QLG44" s="502"/>
      <c r="QLH44" s="502"/>
      <c r="QLI44" s="502"/>
      <c r="QLJ44" s="502"/>
      <c r="QLK44" s="502"/>
      <c r="QLL44" s="502"/>
      <c r="QLM44" s="502"/>
      <c r="QLN44" s="502"/>
      <c r="QLO44" s="502"/>
      <c r="QLP44" s="502"/>
      <c r="QLQ44" s="502"/>
      <c r="QLR44" s="502"/>
      <c r="QLS44" s="502"/>
      <c r="QLT44" s="502"/>
      <c r="QLU44" s="502"/>
      <c r="QLV44" s="502"/>
      <c r="QLW44" s="502"/>
      <c r="QLX44" s="502"/>
      <c r="QLY44" s="502"/>
      <c r="QLZ44" s="502"/>
      <c r="QMA44" s="502"/>
      <c r="QMB44" s="502"/>
      <c r="QMC44" s="502"/>
      <c r="QMD44" s="502"/>
      <c r="QME44" s="502"/>
      <c r="QMF44" s="502"/>
      <c r="QMG44" s="502"/>
      <c r="QMH44" s="502"/>
      <c r="QMI44" s="502"/>
      <c r="QMJ44" s="502"/>
      <c r="QMK44" s="502"/>
      <c r="QML44" s="502"/>
      <c r="QMM44" s="502"/>
      <c r="QMN44" s="502"/>
      <c r="QMO44" s="502"/>
      <c r="QMP44" s="502"/>
      <c r="QMQ44" s="502"/>
      <c r="QMR44" s="502"/>
      <c r="QMS44" s="502"/>
      <c r="QMT44" s="502"/>
      <c r="QMU44" s="502"/>
      <c r="QMV44" s="502"/>
      <c r="QMW44" s="502"/>
      <c r="QMX44" s="502"/>
      <c r="QMY44" s="502"/>
      <c r="QMZ44" s="502"/>
      <c r="QNA44" s="502"/>
      <c r="QNB44" s="502"/>
      <c r="QNC44" s="502"/>
      <c r="QND44" s="502"/>
      <c r="QNE44" s="502"/>
      <c r="QNF44" s="502"/>
      <c r="QNG44" s="502"/>
      <c r="QNH44" s="502"/>
      <c r="QNI44" s="502"/>
      <c r="QNJ44" s="502"/>
      <c r="QNK44" s="502"/>
      <c r="QNL44" s="502"/>
      <c r="QNM44" s="502"/>
      <c r="QNN44" s="502"/>
      <c r="QNO44" s="502"/>
      <c r="QNP44" s="502"/>
      <c r="QNQ44" s="502"/>
      <c r="QNR44" s="502"/>
      <c r="QNS44" s="502"/>
      <c r="QNT44" s="502"/>
      <c r="QNU44" s="502"/>
      <c r="QNV44" s="502"/>
      <c r="QNW44" s="502"/>
      <c r="QNX44" s="502"/>
      <c r="QNY44" s="502"/>
      <c r="QNZ44" s="502"/>
      <c r="QOA44" s="502"/>
      <c r="QOB44" s="502"/>
      <c r="QOC44" s="502"/>
      <c r="QOD44" s="502"/>
      <c r="QOE44" s="502"/>
      <c r="QOF44" s="502"/>
      <c r="QOG44" s="502"/>
      <c r="QOH44" s="502"/>
      <c r="QOI44" s="502"/>
      <c r="QOJ44" s="502"/>
      <c r="QOK44" s="502"/>
      <c r="QOL44" s="502"/>
      <c r="QOM44" s="502"/>
      <c r="QON44" s="502"/>
      <c r="QOO44" s="502"/>
      <c r="QOP44" s="502"/>
      <c r="QOQ44" s="502"/>
      <c r="QOR44" s="502"/>
      <c r="QOS44" s="502"/>
      <c r="QOT44" s="502"/>
      <c r="QOU44" s="502"/>
      <c r="QOV44" s="502"/>
      <c r="QOW44" s="502"/>
      <c r="QOX44" s="502"/>
      <c r="QOY44" s="502"/>
      <c r="QOZ44" s="502"/>
      <c r="QPA44" s="502"/>
      <c r="QPB44" s="502"/>
      <c r="QPC44" s="502"/>
      <c r="QPD44" s="502"/>
      <c r="QPE44" s="502"/>
      <c r="QPF44" s="502"/>
      <c r="QPG44" s="502"/>
      <c r="QPH44" s="502"/>
      <c r="QPI44" s="502"/>
      <c r="QPJ44" s="502"/>
      <c r="QPK44" s="502"/>
      <c r="QPL44" s="502"/>
      <c r="QPM44" s="502"/>
      <c r="QPN44" s="502"/>
      <c r="QPO44" s="502"/>
      <c r="QPP44" s="502"/>
      <c r="QPQ44" s="502"/>
      <c r="QPR44" s="502"/>
      <c r="QPS44" s="502"/>
      <c r="QPT44" s="502"/>
      <c r="QPU44" s="502"/>
      <c r="QPV44" s="502"/>
      <c r="QPW44" s="502"/>
      <c r="QPX44" s="502"/>
      <c r="QPY44" s="502"/>
      <c r="QPZ44" s="502"/>
      <c r="QQA44" s="502"/>
      <c r="QQB44" s="502"/>
      <c r="QQC44" s="502"/>
      <c r="QQD44" s="502"/>
      <c r="QQE44" s="502"/>
      <c r="QQF44" s="502"/>
      <c r="QQG44" s="502"/>
      <c r="QQH44" s="502"/>
      <c r="QQI44" s="502"/>
      <c r="QQJ44" s="502"/>
      <c r="QQK44" s="502"/>
      <c r="QQL44" s="502"/>
      <c r="QQM44" s="502"/>
      <c r="QQN44" s="502"/>
      <c r="QQO44" s="502"/>
      <c r="QQP44" s="502"/>
      <c r="QQQ44" s="502"/>
      <c r="QQR44" s="502"/>
      <c r="QQS44" s="502"/>
      <c r="QQT44" s="502"/>
      <c r="QQU44" s="502"/>
      <c r="QQV44" s="502"/>
      <c r="QQW44" s="502"/>
      <c r="QQX44" s="502"/>
      <c r="QQY44" s="502"/>
      <c r="QQZ44" s="502"/>
      <c r="QRA44" s="502"/>
      <c r="QRB44" s="502"/>
      <c r="QRC44" s="502"/>
      <c r="QRD44" s="502"/>
      <c r="QRE44" s="502"/>
      <c r="QRF44" s="502"/>
      <c r="QRG44" s="502"/>
      <c r="QRH44" s="502"/>
      <c r="QRI44" s="502"/>
      <c r="QRJ44" s="502"/>
      <c r="QRK44" s="502"/>
      <c r="QRL44" s="502"/>
      <c r="QRM44" s="502"/>
      <c r="QRN44" s="502"/>
      <c r="QRO44" s="502"/>
      <c r="QRP44" s="502"/>
      <c r="QRQ44" s="502"/>
      <c r="QRR44" s="502"/>
      <c r="QRS44" s="502"/>
      <c r="QRT44" s="502"/>
      <c r="QRU44" s="502"/>
      <c r="QRV44" s="502"/>
      <c r="QRW44" s="502"/>
      <c r="QRX44" s="502"/>
      <c r="QRY44" s="502"/>
      <c r="QRZ44" s="502"/>
      <c r="QSA44" s="502"/>
      <c r="QSB44" s="502"/>
      <c r="QSC44" s="502"/>
      <c r="QSD44" s="502"/>
      <c r="QSE44" s="502"/>
      <c r="QSF44" s="502"/>
      <c r="QSG44" s="502"/>
      <c r="QSH44" s="502"/>
      <c r="QSI44" s="502"/>
      <c r="QSJ44" s="502"/>
      <c r="QSK44" s="502"/>
      <c r="QSL44" s="502"/>
      <c r="QSM44" s="502"/>
      <c r="QSN44" s="502"/>
      <c r="QSO44" s="502"/>
      <c r="QSP44" s="502"/>
      <c r="QSQ44" s="502"/>
      <c r="QSR44" s="502"/>
      <c r="QSS44" s="502"/>
      <c r="QST44" s="502"/>
      <c r="QSU44" s="502"/>
      <c r="QSV44" s="502"/>
      <c r="QSW44" s="502"/>
      <c r="QSX44" s="502"/>
      <c r="QSY44" s="502"/>
      <c r="QSZ44" s="502"/>
      <c r="QTA44" s="502"/>
      <c r="QTB44" s="502"/>
      <c r="QTC44" s="502"/>
      <c r="QTD44" s="502"/>
      <c r="QTE44" s="502"/>
      <c r="QTF44" s="502"/>
      <c r="QTG44" s="502"/>
      <c r="QTH44" s="502"/>
      <c r="QTI44" s="502"/>
      <c r="QTJ44" s="502"/>
      <c r="QTK44" s="502"/>
      <c r="QTL44" s="502"/>
      <c r="QTM44" s="502"/>
      <c r="QTN44" s="502"/>
      <c r="QTO44" s="502"/>
      <c r="QTP44" s="502"/>
      <c r="QTQ44" s="502"/>
      <c r="QTR44" s="502"/>
      <c r="QTS44" s="502"/>
      <c r="QTT44" s="502"/>
      <c r="QTU44" s="502"/>
      <c r="QTV44" s="502"/>
      <c r="QTW44" s="502"/>
      <c r="QTX44" s="502"/>
      <c r="QTY44" s="502"/>
      <c r="QTZ44" s="502"/>
      <c r="QUA44" s="502"/>
      <c r="QUB44" s="502"/>
      <c r="QUC44" s="502"/>
      <c r="QUD44" s="502"/>
      <c r="QUE44" s="502"/>
      <c r="QUF44" s="502"/>
      <c r="QUG44" s="502"/>
      <c r="QUH44" s="502"/>
      <c r="QUI44" s="502"/>
      <c r="QUJ44" s="502"/>
      <c r="QUK44" s="502"/>
      <c r="QUL44" s="502"/>
      <c r="QUM44" s="502"/>
      <c r="QUN44" s="502"/>
      <c r="QUO44" s="502"/>
      <c r="QUP44" s="502"/>
      <c r="QUQ44" s="502"/>
      <c r="QUR44" s="502"/>
      <c r="QUS44" s="502"/>
      <c r="QUT44" s="502"/>
      <c r="QUU44" s="502"/>
      <c r="QUV44" s="502"/>
      <c r="QUW44" s="502"/>
      <c r="QUX44" s="502"/>
      <c r="QUY44" s="502"/>
      <c r="QUZ44" s="502"/>
      <c r="QVA44" s="502"/>
      <c r="QVB44" s="502"/>
      <c r="QVC44" s="502"/>
      <c r="QVD44" s="502"/>
      <c r="QVE44" s="502"/>
      <c r="QVF44" s="502"/>
      <c r="QVG44" s="502"/>
      <c r="QVH44" s="502"/>
      <c r="QVI44" s="502"/>
      <c r="QVJ44" s="502"/>
      <c r="QVK44" s="502"/>
      <c r="QVL44" s="502"/>
      <c r="QVM44" s="502"/>
      <c r="QVN44" s="502"/>
      <c r="QVO44" s="502"/>
      <c r="QVP44" s="502"/>
      <c r="QVQ44" s="502"/>
      <c r="QVR44" s="502"/>
      <c r="QVS44" s="502"/>
      <c r="QVT44" s="502"/>
      <c r="QVU44" s="502"/>
      <c r="QVV44" s="502"/>
      <c r="QVW44" s="502"/>
      <c r="QVX44" s="502"/>
      <c r="QVY44" s="502"/>
      <c r="QVZ44" s="502"/>
      <c r="QWA44" s="502"/>
      <c r="QWB44" s="502"/>
      <c r="QWC44" s="502"/>
      <c r="QWD44" s="502"/>
      <c r="QWE44" s="502"/>
      <c r="QWF44" s="502"/>
      <c r="QWG44" s="502"/>
      <c r="QWH44" s="502"/>
      <c r="QWI44" s="502"/>
      <c r="QWJ44" s="502"/>
      <c r="QWK44" s="502"/>
      <c r="QWL44" s="502"/>
      <c r="QWM44" s="502"/>
      <c r="QWN44" s="502"/>
      <c r="QWO44" s="502"/>
      <c r="QWP44" s="502"/>
      <c r="QWQ44" s="502"/>
      <c r="QWR44" s="502"/>
      <c r="QWS44" s="502"/>
      <c r="QWT44" s="502"/>
      <c r="QWU44" s="502"/>
      <c r="QWV44" s="502"/>
      <c r="QWW44" s="502"/>
      <c r="QWX44" s="502"/>
      <c r="QWY44" s="502"/>
      <c r="QWZ44" s="502"/>
      <c r="QXA44" s="502"/>
      <c r="QXB44" s="502"/>
      <c r="QXC44" s="502"/>
      <c r="QXD44" s="502"/>
      <c r="QXE44" s="502"/>
      <c r="QXF44" s="502"/>
      <c r="QXG44" s="502"/>
      <c r="QXH44" s="502"/>
      <c r="QXI44" s="502"/>
      <c r="QXJ44" s="502"/>
      <c r="QXK44" s="502"/>
      <c r="QXL44" s="502"/>
      <c r="QXM44" s="502"/>
      <c r="QXN44" s="502"/>
      <c r="QXO44" s="502"/>
      <c r="QXP44" s="502"/>
      <c r="QXQ44" s="502"/>
      <c r="QXR44" s="502"/>
      <c r="QXS44" s="502"/>
      <c r="QXT44" s="502"/>
      <c r="QXU44" s="502"/>
      <c r="QXV44" s="502"/>
      <c r="QXW44" s="502"/>
      <c r="QXX44" s="502"/>
      <c r="QXY44" s="502"/>
      <c r="QXZ44" s="502"/>
      <c r="QYA44" s="502"/>
      <c r="QYB44" s="502"/>
      <c r="QYC44" s="502"/>
      <c r="QYD44" s="502"/>
      <c r="QYE44" s="502"/>
      <c r="QYF44" s="502"/>
      <c r="QYG44" s="502"/>
      <c r="QYH44" s="502"/>
      <c r="QYI44" s="502"/>
      <c r="QYJ44" s="502"/>
      <c r="QYK44" s="502"/>
      <c r="QYL44" s="502"/>
      <c r="QYM44" s="502"/>
      <c r="QYN44" s="502"/>
      <c r="QYO44" s="502"/>
      <c r="QYP44" s="502"/>
      <c r="QYQ44" s="502"/>
      <c r="QYR44" s="502"/>
      <c r="QYS44" s="502"/>
      <c r="QYT44" s="502"/>
      <c r="QYU44" s="502"/>
      <c r="QYV44" s="502"/>
      <c r="QYW44" s="502"/>
      <c r="QYX44" s="502"/>
      <c r="QYY44" s="502"/>
      <c r="QYZ44" s="502"/>
      <c r="QZA44" s="502"/>
      <c r="QZB44" s="502"/>
      <c r="QZC44" s="502"/>
      <c r="QZD44" s="502"/>
      <c r="QZE44" s="502"/>
      <c r="QZF44" s="502"/>
      <c r="QZG44" s="502"/>
      <c r="QZH44" s="502"/>
      <c r="QZI44" s="502"/>
      <c r="QZJ44" s="502"/>
      <c r="QZK44" s="502"/>
      <c r="QZL44" s="502"/>
      <c r="QZM44" s="502"/>
      <c r="QZN44" s="502"/>
      <c r="QZO44" s="502"/>
      <c r="QZP44" s="502"/>
      <c r="QZQ44" s="502"/>
      <c r="QZR44" s="502"/>
      <c r="QZS44" s="502"/>
      <c r="QZT44" s="502"/>
      <c r="QZU44" s="502"/>
      <c r="QZV44" s="502"/>
      <c r="QZW44" s="502"/>
      <c r="QZX44" s="502"/>
      <c r="QZY44" s="502"/>
      <c r="QZZ44" s="502"/>
      <c r="RAA44" s="502"/>
      <c r="RAB44" s="502"/>
      <c r="RAC44" s="502"/>
      <c r="RAD44" s="502"/>
      <c r="RAE44" s="502"/>
      <c r="RAF44" s="502"/>
      <c r="RAG44" s="502"/>
      <c r="RAH44" s="502"/>
      <c r="RAI44" s="502"/>
      <c r="RAJ44" s="502"/>
      <c r="RAK44" s="502"/>
      <c r="RAL44" s="502"/>
      <c r="RAM44" s="502"/>
      <c r="RAN44" s="502"/>
      <c r="RAO44" s="502"/>
      <c r="RAP44" s="502"/>
      <c r="RAQ44" s="502"/>
      <c r="RAR44" s="502"/>
      <c r="RAS44" s="502"/>
      <c r="RAT44" s="502"/>
      <c r="RAU44" s="502"/>
      <c r="RAV44" s="502"/>
      <c r="RAW44" s="502"/>
      <c r="RAX44" s="502"/>
      <c r="RAY44" s="502"/>
      <c r="RAZ44" s="502"/>
      <c r="RBA44" s="502"/>
      <c r="RBB44" s="502"/>
      <c r="RBC44" s="502"/>
      <c r="RBD44" s="502"/>
      <c r="RBE44" s="502"/>
      <c r="RBF44" s="502"/>
      <c r="RBG44" s="502"/>
      <c r="RBH44" s="502"/>
      <c r="RBI44" s="502"/>
      <c r="RBJ44" s="502"/>
      <c r="RBK44" s="502"/>
      <c r="RBL44" s="502"/>
      <c r="RBM44" s="502"/>
      <c r="RBN44" s="502"/>
      <c r="RBO44" s="502"/>
      <c r="RBP44" s="502"/>
      <c r="RBQ44" s="502"/>
      <c r="RBR44" s="502"/>
      <c r="RBS44" s="502"/>
      <c r="RBT44" s="502"/>
      <c r="RBU44" s="502"/>
      <c r="RBV44" s="502"/>
      <c r="RBW44" s="502"/>
      <c r="RBX44" s="502"/>
      <c r="RBY44" s="502"/>
      <c r="RBZ44" s="502"/>
      <c r="RCA44" s="502"/>
      <c r="RCB44" s="502"/>
      <c r="RCC44" s="502"/>
      <c r="RCD44" s="502"/>
      <c r="RCE44" s="502"/>
      <c r="RCF44" s="502"/>
      <c r="RCG44" s="502"/>
      <c r="RCH44" s="502"/>
      <c r="RCI44" s="502"/>
      <c r="RCJ44" s="502"/>
      <c r="RCK44" s="502"/>
      <c r="RCL44" s="502"/>
      <c r="RCM44" s="502"/>
      <c r="RCN44" s="502"/>
      <c r="RCO44" s="502"/>
      <c r="RCP44" s="502"/>
      <c r="RCQ44" s="502"/>
      <c r="RCR44" s="502"/>
      <c r="RCS44" s="502"/>
      <c r="RCT44" s="502"/>
      <c r="RCU44" s="502"/>
      <c r="RCV44" s="502"/>
      <c r="RCW44" s="502"/>
      <c r="RCX44" s="502"/>
      <c r="RCY44" s="502"/>
      <c r="RCZ44" s="502"/>
      <c r="RDA44" s="502"/>
      <c r="RDB44" s="502"/>
      <c r="RDC44" s="502"/>
      <c r="RDD44" s="502"/>
      <c r="RDE44" s="502"/>
      <c r="RDF44" s="502"/>
      <c r="RDG44" s="502"/>
      <c r="RDH44" s="502"/>
      <c r="RDI44" s="502"/>
      <c r="RDJ44" s="502"/>
      <c r="RDK44" s="502"/>
      <c r="RDL44" s="502"/>
      <c r="RDM44" s="502"/>
      <c r="RDN44" s="502"/>
      <c r="RDO44" s="502"/>
      <c r="RDP44" s="502"/>
      <c r="RDQ44" s="502"/>
      <c r="RDR44" s="502"/>
      <c r="RDS44" s="502"/>
      <c r="RDT44" s="502"/>
      <c r="RDU44" s="502"/>
      <c r="RDV44" s="502"/>
      <c r="RDW44" s="502"/>
      <c r="RDX44" s="502"/>
      <c r="RDY44" s="502"/>
      <c r="RDZ44" s="502"/>
      <c r="REA44" s="502"/>
      <c r="REB44" s="502"/>
      <c r="REC44" s="502"/>
      <c r="RED44" s="502"/>
      <c r="REE44" s="502"/>
      <c r="REF44" s="502"/>
      <c r="REG44" s="502"/>
      <c r="REH44" s="502"/>
      <c r="REI44" s="502"/>
      <c r="REJ44" s="502"/>
      <c r="REK44" s="502"/>
      <c r="REL44" s="502"/>
      <c r="REM44" s="502"/>
      <c r="REN44" s="502"/>
      <c r="REO44" s="502"/>
      <c r="REP44" s="502"/>
      <c r="REQ44" s="502"/>
      <c r="RER44" s="502"/>
      <c r="RES44" s="502"/>
      <c r="RET44" s="502"/>
      <c r="REU44" s="502"/>
      <c r="REV44" s="502"/>
      <c r="REW44" s="502"/>
      <c r="REX44" s="502"/>
      <c r="REY44" s="502"/>
      <c r="REZ44" s="502"/>
      <c r="RFA44" s="502"/>
      <c r="RFB44" s="502"/>
      <c r="RFC44" s="502"/>
      <c r="RFD44" s="502"/>
      <c r="RFE44" s="502"/>
      <c r="RFF44" s="502"/>
      <c r="RFG44" s="502"/>
      <c r="RFH44" s="502"/>
      <c r="RFI44" s="502"/>
      <c r="RFJ44" s="502"/>
      <c r="RFK44" s="502"/>
      <c r="RFL44" s="502"/>
      <c r="RFM44" s="502"/>
      <c r="RFN44" s="502"/>
      <c r="RFO44" s="502"/>
      <c r="RFP44" s="502"/>
      <c r="RFQ44" s="502"/>
      <c r="RFR44" s="502"/>
      <c r="RFS44" s="502"/>
      <c r="RFT44" s="502"/>
      <c r="RFU44" s="502"/>
      <c r="RFV44" s="502"/>
      <c r="RFW44" s="502"/>
      <c r="RFX44" s="502"/>
      <c r="RFY44" s="502"/>
      <c r="RFZ44" s="502"/>
      <c r="RGA44" s="502"/>
      <c r="RGB44" s="502"/>
      <c r="RGC44" s="502"/>
      <c r="RGD44" s="502"/>
      <c r="RGE44" s="502"/>
      <c r="RGF44" s="502"/>
      <c r="RGG44" s="502"/>
      <c r="RGH44" s="502"/>
      <c r="RGI44" s="502"/>
      <c r="RGJ44" s="502"/>
      <c r="RGK44" s="502"/>
      <c r="RGL44" s="502"/>
      <c r="RGM44" s="502"/>
      <c r="RGN44" s="502"/>
      <c r="RGO44" s="502"/>
      <c r="RGP44" s="502"/>
      <c r="RGQ44" s="502"/>
      <c r="RGR44" s="502"/>
      <c r="RGS44" s="502"/>
      <c r="RGT44" s="502"/>
      <c r="RGU44" s="502"/>
      <c r="RGV44" s="502"/>
      <c r="RGW44" s="502"/>
      <c r="RGX44" s="502"/>
      <c r="RGY44" s="502"/>
      <c r="RGZ44" s="502"/>
      <c r="RHA44" s="502"/>
      <c r="RHB44" s="502"/>
      <c r="RHC44" s="502"/>
      <c r="RHD44" s="502"/>
      <c r="RHE44" s="502"/>
      <c r="RHF44" s="502"/>
      <c r="RHG44" s="502"/>
      <c r="RHH44" s="502"/>
      <c r="RHI44" s="502"/>
      <c r="RHJ44" s="502"/>
      <c r="RHK44" s="502"/>
      <c r="RHL44" s="502"/>
      <c r="RHM44" s="502"/>
      <c r="RHN44" s="502"/>
      <c r="RHO44" s="502"/>
      <c r="RHP44" s="502"/>
      <c r="RHQ44" s="502"/>
      <c r="RHR44" s="502"/>
      <c r="RHS44" s="502"/>
      <c r="RHT44" s="502"/>
      <c r="RHU44" s="502"/>
      <c r="RHV44" s="502"/>
      <c r="RHW44" s="502"/>
      <c r="RHX44" s="502"/>
      <c r="RHY44" s="502"/>
      <c r="RHZ44" s="502"/>
      <c r="RIA44" s="502"/>
      <c r="RIB44" s="502"/>
      <c r="RIC44" s="502"/>
      <c r="RID44" s="502"/>
      <c r="RIE44" s="502"/>
      <c r="RIF44" s="502"/>
      <c r="RIG44" s="502"/>
      <c r="RIH44" s="502"/>
      <c r="RII44" s="502"/>
      <c r="RIJ44" s="502"/>
      <c r="RIK44" s="502"/>
      <c r="RIL44" s="502"/>
      <c r="RIM44" s="502"/>
      <c r="RIN44" s="502"/>
      <c r="RIO44" s="502"/>
      <c r="RIP44" s="502"/>
      <c r="RIQ44" s="502"/>
      <c r="RIR44" s="502"/>
      <c r="RIS44" s="502"/>
      <c r="RIT44" s="502"/>
      <c r="RIU44" s="502"/>
      <c r="RIV44" s="502"/>
      <c r="RIW44" s="502"/>
      <c r="RIX44" s="502"/>
      <c r="RIY44" s="502"/>
      <c r="RIZ44" s="502"/>
      <c r="RJA44" s="502"/>
      <c r="RJB44" s="502"/>
      <c r="RJC44" s="502"/>
      <c r="RJD44" s="502"/>
      <c r="RJE44" s="502"/>
      <c r="RJF44" s="502"/>
      <c r="RJG44" s="502"/>
      <c r="RJH44" s="502"/>
      <c r="RJI44" s="502"/>
      <c r="RJJ44" s="502"/>
      <c r="RJK44" s="502"/>
      <c r="RJL44" s="502"/>
      <c r="RJM44" s="502"/>
      <c r="RJN44" s="502"/>
      <c r="RJO44" s="502"/>
      <c r="RJP44" s="502"/>
      <c r="RJQ44" s="502"/>
      <c r="RJR44" s="502"/>
      <c r="RJS44" s="502"/>
      <c r="RJT44" s="502"/>
      <c r="RJU44" s="502"/>
      <c r="RJV44" s="502"/>
      <c r="RJW44" s="502"/>
      <c r="RJX44" s="502"/>
      <c r="RJY44" s="502"/>
      <c r="RJZ44" s="502"/>
      <c r="RKA44" s="502"/>
      <c r="RKB44" s="502"/>
      <c r="RKC44" s="502"/>
      <c r="RKD44" s="502"/>
      <c r="RKE44" s="502"/>
      <c r="RKF44" s="502"/>
      <c r="RKG44" s="502"/>
      <c r="RKH44" s="502"/>
      <c r="RKI44" s="502"/>
      <c r="RKJ44" s="502"/>
      <c r="RKK44" s="502"/>
      <c r="RKL44" s="502"/>
      <c r="RKM44" s="502"/>
      <c r="RKN44" s="502"/>
      <c r="RKO44" s="502"/>
      <c r="RKP44" s="502"/>
      <c r="RKQ44" s="502"/>
      <c r="RKR44" s="502"/>
      <c r="RKS44" s="502"/>
      <c r="RKT44" s="502"/>
      <c r="RKU44" s="502"/>
      <c r="RKV44" s="502"/>
      <c r="RKW44" s="502"/>
      <c r="RKX44" s="502"/>
      <c r="RKY44" s="502"/>
      <c r="RKZ44" s="502"/>
      <c r="RLA44" s="502"/>
      <c r="RLB44" s="502"/>
      <c r="RLC44" s="502"/>
      <c r="RLD44" s="502"/>
      <c r="RLE44" s="502"/>
      <c r="RLF44" s="502"/>
      <c r="RLG44" s="502"/>
      <c r="RLH44" s="502"/>
      <c r="RLI44" s="502"/>
      <c r="RLJ44" s="502"/>
      <c r="RLK44" s="502"/>
      <c r="RLL44" s="502"/>
      <c r="RLM44" s="502"/>
      <c r="RLN44" s="502"/>
      <c r="RLO44" s="502"/>
      <c r="RLP44" s="502"/>
      <c r="RLQ44" s="502"/>
      <c r="RLR44" s="502"/>
      <c r="RLS44" s="502"/>
      <c r="RLT44" s="502"/>
      <c r="RLU44" s="502"/>
      <c r="RLV44" s="502"/>
      <c r="RLW44" s="502"/>
      <c r="RLX44" s="502"/>
      <c r="RLY44" s="502"/>
      <c r="RLZ44" s="502"/>
      <c r="RMA44" s="502"/>
      <c r="RMB44" s="502"/>
      <c r="RMC44" s="502"/>
      <c r="RMD44" s="502"/>
      <c r="RME44" s="502"/>
      <c r="RMF44" s="502"/>
      <c r="RMG44" s="502"/>
      <c r="RMH44" s="502"/>
      <c r="RMI44" s="502"/>
      <c r="RMJ44" s="502"/>
      <c r="RMK44" s="502"/>
      <c r="RML44" s="502"/>
      <c r="RMM44" s="502"/>
      <c r="RMN44" s="502"/>
      <c r="RMO44" s="502"/>
      <c r="RMP44" s="502"/>
      <c r="RMQ44" s="502"/>
      <c r="RMR44" s="502"/>
      <c r="RMS44" s="502"/>
      <c r="RMT44" s="502"/>
      <c r="RMU44" s="502"/>
      <c r="RMV44" s="502"/>
      <c r="RMW44" s="502"/>
      <c r="RMX44" s="502"/>
      <c r="RMY44" s="502"/>
      <c r="RMZ44" s="502"/>
      <c r="RNA44" s="502"/>
      <c r="RNB44" s="502"/>
      <c r="RNC44" s="502"/>
      <c r="RND44" s="502"/>
      <c r="RNE44" s="502"/>
      <c r="RNF44" s="502"/>
      <c r="RNG44" s="502"/>
      <c r="RNH44" s="502"/>
      <c r="RNI44" s="502"/>
      <c r="RNJ44" s="502"/>
      <c r="RNK44" s="502"/>
      <c r="RNL44" s="502"/>
      <c r="RNM44" s="502"/>
      <c r="RNN44" s="502"/>
      <c r="RNO44" s="502"/>
      <c r="RNP44" s="502"/>
      <c r="RNQ44" s="502"/>
      <c r="RNR44" s="502"/>
      <c r="RNS44" s="502"/>
      <c r="RNT44" s="502"/>
      <c r="RNU44" s="502"/>
      <c r="RNV44" s="502"/>
      <c r="RNW44" s="502"/>
      <c r="RNX44" s="502"/>
      <c r="RNY44" s="502"/>
      <c r="RNZ44" s="502"/>
      <c r="ROA44" s="502"/>
      <c r="ROB44" s="502"/>
      <c r="ROC44" s="502"/>
      <c r="ROD44" s="502"/>
      <c r="ROE44" s="502"/>
      <c r="ROF44" s="502"/>
      <c r="ROG44" s="502"/>
      <c r="ROH44" s="502"/>
      <c r="ROI44" s="502"/>
      <c r="ROJ44" s="502"/>
      <c r="ROK44" s="502"/>
      <c r="ROL44" s="502"/>
      <c r="ROM44" s="502"/>
      <c r="RON44" s="502"/>
      <c r="ROO44" s="502"/>
      <c r="ROP44" s="502"/>
      <c r="ROQ44" s="502"/>
      <c r="ROR44" s="502"/>
      <c r="ROS44" s="502"/>
      <c r="ROT44" s="502"/>
      <c r="ROU44" s="502"/>
      <c r="ROV44" s="502"/>
      <c r="ROW44" s="502"/>
      <c r="ROX44" s="502"/>
      <c r="ROY44" s="502"/>
      <c r="ROZ44" s="502"/>
      <c r="RPA44" s="502"/>
      <c r="RPB44" s="502"/>
      <c r="RPC44" s="502"/>
      <c r="RPD44" s="502"/>
      <c r="RPE44" s="502"/>
      <c r="RPF44" s="502"/>
      <c r="RPG44" s="502"/>
      <c r="RPH44" s="502"/>
      <c r="RPI44" s="502"/>
      <c r="RPJ44" s="502"/>
      <c r="RPK44" s="502"/>
      <c r="RPL44" s="502"/>
      <c r="RPM44" s="502"/>
      <c r="RPN44" s="502"/>
      <c r="RPO44" s="502"/>
      <c r="RPP44" s="502"/>
      <c r="RPQ44" s="502"/>
      <c r="RPR44" s="502"/>
      <c r="RPS44" s="502"/>
      <c r="RPT44" s="502"/>
      <c r="RPU44" s="502"/>
      <c r="RPV44" s="502"/>
      <c r="RPW44" s="502"/>
      <c r="RPX44" s="502"/>
      <c r="RPY44" s="502"/>
      <c r="RPZ44" s="502"/>
      <c r="RQA44" s="502"/>
      <c r="RQB44" s="502"/>
      <c r="RQC44" s="502"/>
      <c r="RQD44" s="502"/>
      <c r="RQE44" s="502"/>
      <c r="RQF44" s="502"/>
      <c r="RQG44" s="502"/>
      <c r="RQH44" s="502"/>
      <c r="RQI44" s="502"/>
      <c r="RQJ44" s="502"/>
      <c r="RQK44" s="502"/>
      <c r="RQL44" s="502"/>
      <c r="RQM44" s="502"/>
      <c r="RQN44" s="502"/>
      <c r="RQO44" s="502"/>
      <c r="RQP44" s="502"/>
      <c r="RQQ44" s="502"/>
      <c r="RQR44" s="502"/>
      <c r="RQS44" s="502"/>
      <c r="RQT44" s="502"/>
      <c r="RQU44" s="502"/>
      <c r="RQV44" s="502"/>
      <c r="RQW44" s="502"/>
      <c r="RQX44" s="502"/>
      <c r="RQY44" s="502"/>
      <c r="RQZ44" s="502"/>
      <c r="RRA44" s="502"/>
      <c r="RRB44" s="502"/>
      <c r="RRC44" s="502"/>
      <c r="RRD44" s="502"/>
      <c r="RRE44" s="502"/>
      <c r="RRF44" s="502"/>
      <c r="RRG44" s="502"/>
      <c r="RRH44" s="502"/>
      <c r="RRI44" s="502"/>
      <c r="RRJ44" s="502"/>
      <c r="RRK44" s="502"/>
      <c r="RRL44" s="502"/>
      <c r="RRM44" s="502"/>
      <c r="RRN44" s="502"/>
      <c r="RRO44" s="502"/>
      <c r="RRP44" s="502"/>
      <c r="RRQ44" s="502"/>
      <c r="RRR44" s="502"/>
      <c r="RRS44" s="502"/>
      <c r="RRT44" s="502"/>
      <c r="RRU44" s="502"/>
      <c r="RRV44" s="502"/>
      <c r="RRW44" s="502"/>
      <c r="RRX44" s="502"/>
      <c r="RRY44" s="502"/>
      <c r="RRZ44" s="502"/>
      <c r="RSA44" s="502"/>
      <c r="RSB44" s="502"/>
      <c r="RSC44" s="502"/>
      <c r="RSD44" s="502"/>
      <c r="RSE44" s="502"/>
      <c r="RSF44" s="502"/>
      <c r="RSG44" s="502"/>
      <c r="RSH44" s="502"/>
      <c r="RSI44" s="502"/>
      <c r="RSJ44" s="502"/>
      <c r="RSK44" s="502"/>
      <c r="RSL44" s="502"/>
      <c r="RSM44" s="502"/>
      <c r="RSN44" s="502"/>
      <c r="RSO44" s="502"/>
      <c r="RSP44" s="502"/>
      <c r="RSQ44" s="502"/>
      <c r="RSR44" s="502"/>
      <c r="RSS44" s="502"/>
      <c r="RST44" s="502"/>
      <c r="RSU44" s="502"/>
      <c r="RSV44" s="502"/>
      <c r="RSW44" s="502"/>
      <c r="RSX44" s="502"/>
      <c r="RSY44" s="502"/>
      <c r="RSZ44" s="502"/>
      <c r="RTA44" s="502"/>
      <c r="RTB44" s="502"/>
      <c r="RTC44" s="502"/>
      <c r="RTD44" s="502"/>
      <c r="RTE44" s="502"/>
      <c r="RTF44" s="502"/>
      <c r="RTG44" s="502"/>
      <c r="RTH44" s="502"/>
      <c r="RTI44" s="502"/>
      <c r="RTJ44" s="502"/>
      <c r="RTK44" s="502"/>
      <c r="RTL44" s="502"/>
      <c r="RTM44" s="502"/>
      <c r="RTN44" s="502"/>
      <c r="RTO44" s="502"/>
      <c r="RTP44" s="502"/>
      <c r="RTQ44" s="502"/>
      <c r="RTR44" s="502"/>
      <c r="RTS44" s="502"/>
      <c r="RTT44" s="502"/>
      <c r="RTU44" s="502"/>
      <c r="RTV44" s="502"/>
      <c r="RTW44" s="502"/>
      <c r="RTX44" s="502"/>
      <c r="RTY44" s="502"/>
      <c r="RTZ44" s="502"/>
      <c r="RUA44" s="502"/>
      <c r="RUB44" s="502"/>
      <c r="RUC44" s="502"/>
      <c r="RUD44" s="502"/>
      <c r="RUE44" s="502"/>
      <c r="RUF44" s="502"/>
      <c r="RUG44" s="502"/>
      <c r="RUH44" s="502"/>
      <c r="RUI44" s="502"/>
      <c r="RUJ44" s="502"/>
      <c r="RUK44" s="502"/>
      <c r="RUL44" s="502"/>
      <c r="RUM44" s="502"/>
      <c r="RUN44" s="502"/>
      <c r="RUO44" s="502"/>
      <c r="RUP44" s="502"/>
      <c r="RUQ44" s="502"/>
      <c r="RUR44" s="502"/>
      <c r="RUS44" s="502"/>
      <c r="RUT44" s="502"/>
      <c r="RUU44" s="502"/>
      <c r="RUV44" s="502"/>
      <c r="RUW44" s="502"/>
      <c r="RUX44" s="502"/>
      <c r="RUY44" s="502"/>
      <c r="RUZ44" s="502"/>
      <c r="RVA44" s="502"/>
      <c r="RVB44" s="502"/>
      <c r="RVC44" s="502"/>
      <c r="RVD44" s="502"/>
      <c r="RVE44" s="502"/>
      <c r="RVF44" s="502"/>
      <c r="RVG44" s="502"/>
      <c r="RVH44" s="502"/>
      <c r="RVI44" s="502"/>
      <c r="RVJ44" s="502"/>
      <c r="RVK44" s="502"/>
      <c r="RVL44" s="502"/>
      <c r="RVM44" s="502"/>
      <c r="RVN44" s="502"/>
      <c r="RVO44" s="502"/>
      <c r="RVP44" s="502"/>
      <c r="RVQ44" s="502"/>
      <c r="RVR44" s="502"/>
      <c r="RVS44" s="502"/>
      <c r="RVT44" s="502"/>
      <c r="RVU44" s="502"/>
      <c r="RVV44" s="502"/>
      <c r="RVW44" s="502"/>
      <c r="RVX44" s="502"/>
      <c r="RVY44" s="502"/>
      <c r="RVZ44" s="502"/>
      <c r="RWA44" s="502"/>
      <c r="RWB44" s="502"/>
      <c r="RWC44" s="502"/>
      <c r="RWD44" s="502"/>
      <c r="RWE44" s="502"/>
      <c r="RWF44" s="502"/>
      <c r="RWG44" s="502"/>
      <c r="RWH44" s="502"/>
      <c r="RWI44" s="502"/>
      <c r="RWJ44" s="502"/>
      <c r="RWK44" s="502"/>
      <c r="RWL44" s="502"/>
      <c r="RWM44" s="502"/>
      <c r="RWN44" s="502"/>
      <c r="RWO44" s="502"/>
      <c r="RWP44" s="502"/>
      <c r="RWQ44" s="502"/>
      <c r="RWR44" s="502"/>
      <c r="RWS44" s="502"/>
      <c r="RWT44" s="502"/>
      <c r="RWU44" s="502"/>
      <c r="RWV44" s="502"/>
      <c r="RWW44" s="502"/>
      <c r="RWX44" s="502"/>
      <c r="RWY44" s="502"/>
      <c r="RWZ44" s="502"/>
      <c r="RXA44" s="502"/>
      <c r="RXB44" s="502"/>
      <c r="RXC44" s="502"/>
      <c r="RXD44" s="502"/>
      <c r="RXE44" s="502"/>
      <c r="RXF44" s="502"/>
      <c r="RXG44" s="502"/>
      <c r="RXH44" s="502"/>
      <c r="RXI44" s="502"/>
      <c r="RXJ44" s="502"/>
      <c r="RXK44" s="502"/>
      <c r="RXL44" s="502"/>
      <c r="RXM44" s="502"/>
      <c r="RXN44" s="502"/>
      <c r="RXO44" s="502"/>
      <c r="RXP44" s="502"/>
      <c r="RXQ44" s="502"/>
      <c r="RXR44" s="502"/>
      <c r="RXS44" s="502"/>
      <c r="RXT44" s="502"/>
      <c r="RXU44" s="502"/>
      <c r="RXV44" s="502"/>
      <c r="RXW44" s="502"/>
      <c r="RXX44" s="502"/>
      <c r="RXY44" s="502"/>
      <c r="RXZ44" s="502"/>
      <c r="RYA44" s="502"/>
      <c r="RYB44" s="502"/>
      <c r="RYC44" s="502"/>
      <c r="RYD44" s="502"/>
      <c r="RYE44" s="502"/>
      <c r="RYF44" s="502"/>
      <c r="RYG44" s="502"/>
      <c r="RYH44" s="502"/>
      <c r="RYI44" s="502"/>
      <c r="RYJ44" s="502"/>
      <c r="RYK44" s="502"/>
      <c r="RYL44" s="502"/>
      <c r="RYM44" s="502"/>
      <c r="RYN44" s="502"/>
      <c r="RYO44" s="502"/>
      <c r="RYP44" s="502"/>
      <c r="RYQ44" s="502"/>
      <c r="RYR44" s="502"/>
      <c r="RYS44" s="502"/>
      <c r="RYT44" s="502"/>
      <c r="RYU44" s="502"/>
      <c r="RYV44" s="502"/>
      <c r="RYW44" s="502"/>
      <c r="RYX44" s="502"/>
      <c r="RYY44" s="502"/>
      <c r="RYZ44" s="502"/>
      <c r="RZA44" s="502"/>
      <c r="RZB44" s="502"/>
      <c r="RZC44" s="502"/>
      <c r="RZD44" s="502"/>
      <c r="RZE44" s="502"/>
      <c r="RZF44" s="502"/>
      <c r="RZG44" s="502"/>
      <c r="RZH44" s="502"/>
      <c r="RZI44" s="502"/>
      <c r="RZJ44" s="502"/>
      <c r="RZK44" s="502"/>
      <c r="RZL44" s="502"/>
      <c r="RZM44" s="502"/>
      <c r="RZN44" s="502"/>
      <c r="RZO44" s="502"/>
      <c r="RZP44" s="502"/>
      <c r="RZQ44" s="502"/>
      <c r="RZR44" s="502"/>
      <c r="RZS44" s="502"/>
      <c r="RZT44" s="502"/>
      <c r="RZU44" s="502"/>
      <c r="RZV44" s="502"/>
      <c r="RZW44" s="502"/>
      <c r="RZX44" s="502"/>
      <c r="RZY44" s="502"/>
      <c r="RZZ44" s="502"/>
      <c r="SAA44" s="502"/>
      <c r="SAB44" s="502"/>
      <c r="SAC44" s="502"/>
      <c r="SAD44" s="502"/>
      <c r="SAE44" s="502"/>
      <c r="SAF44" s="502"/>
      <c r="SAG44" s="502"/>
      <c r="SAH44" s="502"/>
      <c r="SAI44" s="502"/>
      <c r="SAJ44" s="502"/>
      <c r="SAK44" s="502"/>
      <c r="SAL44" s="502"/>
      <c r="SAM44" s="502"/>
      <c r="SAN44" s="502"/>
      <c r="SAO44" s="502"/>
      <c r="SAP44" s="502"/>
      <c r="SAQ44" s="502"/>
      <c r="SAR44" s="502"/>
      <c r="SAS44" s="502"/>
      <c r="SAT44" s="502"/>
      <c r="SAU44" s="502"/>
      <c r="SAV44" s="502"/>
      <c r="SAW44" s="502"/>
      <c r="SAX44" s="502"/>
      <c r="SAY44" s="502"/>
      <c r="SAZ44" s="502"/>
      <c r="SBA44" s="502"/>
      <c r="SBB44" s="502"/>
      <c r="SBC44" s="502"/>
      <c r="SBD44" s="502"/>
      <c r="SBE44" s="502"/>
      <c r="SBF44" s="502"/>
      <c r="SBG44" s="502"/>
      <c r="SBH44" s="502"/>
      <c r="SBI44" s="502"/>
      <c r="SBJ44" s="502"/>
      <c r="SBK44" s="502"/>
      <c r="SBL44" s="502"/>
      <c r="SBM44" s="502"/>
      <c r="SBN44" s="502"/>
      <c r="SBO44" s="502"/>
      <c r="SBP44" s="502"/>
      <c r="SBQ44" s="502"/>
      <c r="SBR44" s="502"/>
      <c r="SBS44" s="502"/>
      <c r="SBT44" s="502"/>
      <c r="SBU44" s="502"/>
      <c r="SBV44" s="502"/>
      <c r="SBW44" s="502"/>
      <c r="SBX44" s="502"/>
      <c r="SBY44" s="502"/>
      <c r="SBZ44" s="502"/>
      <c r="SCA44" s="502"/>
      <c r="SCB44" s="502"/>
      <c r="SCC44" s="502"/>
      <c r="SCD44" s="502"/>
      <c r="SCE44" s="502"/>
      <c r="SCF44" s="502"/>
      <c r="SCG44" s="502"/>
      <c r="SCH44" s="502"/>
      <c r="SCI44" s="502"/>
      <c r="SCJ44" s="502"/>
      <c r="SCK44" s="502"/>
      <c r="SCL44" s="502"/>
      <c r="SCM44" s="502"/>
      <c r="SCN44" s="502"/>
      <c r="SCO44" s="502"/>
      <c r="SCP44" s="502"/>
      <c r="SCQ44" s="502"/>
      <c r="SCR44" s="502"/>
      <c r="SCS44" s="502"/>
      <c r="SCT44" s="502"/>
      <c r="SCU44" s="502"/>
      <c r="SCV44" s="502"/>
      <c r="SCW44" s="502"/>
      <c r="SCX44" s="502"/>
      <c r="SCY44" s="502"/>
      <c r="SCZ44" s="502"/>
      <c r="SDA44" s="502"/>
      <c r="SDB44" s="502"/>
      <c r="SDC44" s="502"/>
      <c r="SDD44" s="502"/>
      <c r="SDE44" s="502"/>
      <c r="SDF44" s="502"/>
      <c r="SDG44" s="502"/>
      <c r="SDH44" s="502"/>
      <c r="SDI44" s="502"/>
      <c r="SDJ44" s="502"/>
      <c r="SDK44" s="502"/>
      <c r="SDL44" s="502"/>
      <c r="SDM44" s="502"/>
      <c r="SDN44" s="502"/>
      <c r="SDO44" s="502"/>
      <c r="SDP44" s="502"/>
      <c r="SDQ44" s="502"/>
      <c r="SDR44" s="502"/>
      <c r="SDS44" s="502"/>
      <c r="SDT44" s="502"/>
      <c r="SDU44" s="502"/>
      <c r="SDV44" s="502"/>
      <c r="SDW44" s="502"/>
      <c r="SDX44" s="502"/>
      <c r="SDY44" s="502"/>
      <c r="SDZ44" s="502"/>
      <c r="SEA44" s="502"/>
      <c r="SEB44" s="502"/>
      <c r="SEC44" s="502"/>
      <c r="SED44" s="502"/>
      <c r="SEE44" s="502"/>
      <c r="SEF44" s="502"/>
      <c r="SEG44" s="502"/>
      <c r="SEH44" s="502"/>
      <c r="SEI44" s="502"/>
      <c r="SEJ44" s="502"/>
      <c r="SEK44" s="502"/>
      <c r="SEL44" s="502"/>
      <c r="SEM44" s="502"/>
      <c r="SEN44" s="502"/>
      <c r="SEO44" s="502"/>
      <c r="SEP44" s="502"/>
      <c r="SEQ44" s="502"/>
      <c r="SER44" s="502"/>
      <c r="SES44" s="502"/>
      <c r="SET44" s="502"/>
      <c r="SEU44" s="502"/>
      <c r="SEV44" s="502"/>
      <c r="SEW44" s="502"/>
      <c r="SEX44" s="502"/>
      <c r="SEY44" s="502"/>
      <c r="SEZ44" s="502"/>
      <c r="SFA44" s="502"/>
      <c r="SFB44" s="502"/>
      <c r="SFC44" s="502"/>
      <c r="SFD44" s="502"/>
      <c r="SFE44" s="502"/>
      <c r="SFF44" s="502"/>
      <c r="SFG44" s="502"/>
      <c r="SFH44" s="502"/>
      <c r="SFI44" s="502"/>
      <c r="SFJ44" s="502"/>
      <c r="SFK44" s="502"/>
      <c r="SFL44" s="502"/>
      <c r="SFM44" s="502"/>
      <c r="SFN44" s="502"/>
      <c r="SFO44" s="502"/>
      <c r="SFP44" s="502"/>
      <c r="SFQ44" s="502"/>
      <c r="SFR44" s="502"/>
      <c r="SFS44" s="502"/>
      <c r="SFT44" s="502"/>
      <c r="SFU44" s="502"/>
      <c r="SFV44" s="502"/>
      <c r="SFW44" s="502"/>
      <c r="SFX44" s="502"/>
      <c r="SFY44" s="502"/>
      <c r="SFZ44" s="502"/>
      <c r="SGA44" s="502"/>
      <c r="SGB44" s="502"/>
      <c r="SGC44" s="502"/>
      <c r="SGD44" s="502"/>
      <c r="SGE44" s="502"/>
      <c r="SGF44" s="502"/>
      <c r="SGG44" s="502"/>
      <c r="SGH44" s="502"/>
      <c r="SGI44" s="502"/>
      <c r="SGJ44" s="502"/>
      <c r="SGK44" s="502"/>
      <c r="SGL44" s="502"/>
      <c r="SGM44" s="502"/>
      <c r="SGN44" s="502"/>
      <c r="SGO44" s="502"/>
      <c r="SGP44" s="502"/>
      <c r="SGQ44" s="502"/>
      <c r="SGR44" s="502"/>
      <c r="SGS44" s="502"/>
      <c r="SGT44" s="502"/>
      <c r="SGU44" s="502"/>
      <c r="SGV44" s="502"/>
      <c r="SGW44" s="502"/>
      <c r="SGX44" s="502"/>
      <c r="SGY44" s="502"/>
      <c r="SGZ44" s="502"/>
      <c r="SHA44" s="502"/>
      <c r="SHB44" s="502"/>
      <c r="SHC44" s="502"/>
      <c r="SHD44" s="502"/>
      <c r="SHE44" s="502"/>
      <c r="SHF44" s="502"/>
      <c r="SHG44" s="502"/>
      <c r="SHH44" s="502"/>
      <c r="SHI44" s="502"/>
      <c r="SHJ44" s="502"/>
      <c r="SHK44" s="502"/>
      <c r="SHL44" s="502"/>
      <c r="SHM44" s="502"/>
      <c r="SHN44" s="502"/>
      <c r="SHO44" s="502"/>
      <c r="SHP44" s="502"/>
      <c r="SHQ44" s="502"/>
      <c r="SHR44" s="502"/>
      <c r="SHS44" s="502"/>
      <c r="SHT44" s="502"/>
      <c r="SHU44" s="502"/>
      <c r="SHV44" s="502"/>
      <c r="SHW44" s="502"/>
      <c r="SHX44" s="502"/>
      <c r="SHY44" s="502"/>
      <c r="SHZ44" s="502"/>
      <c r="SIA44" s="502"/>
      <c r="SIB44" s="502"/>
      <c r="SIC44" s="502"/>
      <c r="SID44" s="502"/>
      <c r="SIE44" s="502"/>
      <c r="SIF44" s="502"/>
      <c r="SIG44" s="502"/>
      <c r="SIH44" s="502"/>
      <c r="SII44" s="502"/>
      <c r="SIJ44" s="502"/>
      <c r="SIK44" s="502"/>
      <c r="SIL44" s="502"/>
      <c r="SIM44" s="502"/>
      <c r="SIN44" s="502"/>
      <c r="SIO44" s="502"/>
      <c r="SIP44" s="502"/>
      <c r="SIQ44" s="502"/>
      <c r="SIR44" s="502"/>
      <c r="SIS44" s="502"/>
      <c r="SIT44" s="502"/>
      <c r="SIU44" s="502"/>
      <c r="SIV44" s="502"/>
      <c r="SIW44" s="502"/>
      <c r="SIX44" s="502"/>
      <c r="SIY44" s="502"/>
      <c r="SIZ44" s="502"/>
      <c r="SJA44" s="502"/>
      <c r="SJB44" s="502"/>
      <c r="SJC44" s="502"/>
      <c r="SJD44" s="502"/>
      <c r="SJE44" s="502"/>
      <c r="SJF44" s="502"/>
      <c r="SJG44" s="502"/>
      <c r="SJH44" s="502"/>
      <c r="SJI44" s="502"/>
      <c r="SJJ44" s="502"/>
      <c r="SJK44" s="502"/>
      <c r="SJL44" s="502"/>
      <c r="SJM44" s="502"/>
      <c r="SJN44" s="502"/>
      <c r="SJO44" s="502"/>
      <c r="SJP44" s="502"/>
      <c r="SJQ44" s="502"/>
      <c r="SJR44" s="502"/>
      <c r="SJS44" s="502"/>
      <c r="SJT44" s="502"/>
      <c r="SJU44" s="502"/>
      <c r="SJV44" s="502"/>
      <c r="SJW44" s="502"/>
      <c r="SJX44" s="502"/>
      <c r="SJY44" s="502"/>
      <c r="SJZ44" s="502"/>
      <c r="SKA44" s="502"/>
      <c r="SKB44" s="502"/>
      <c r="SKC44" s="502"/>
      <c r="SKD44" s="502"/>
      <c r="SKE44" s="502"/>
      <c r="SKF44" s="502"/>
      <c r="SKG44" s="502"/>
      <c r="SKH44" s="502"/>
      <c r="SKI44" s="502"/>
      <c r="SKJ44" s="502"/>
      <c r="SKK44" s="502"/>
      <c r="SKL44" s="502"/>
      <c r="SKM44" s="502"/>
      <c r="SKN44" s="502"/>
      <c r="SKO44" s="502"/>
      <c r="SKP44" s="502"/>
      <c r="SKQ44" s="502"/>
      <c r="SKR44" s="502"/>
      <c r="SKS44" s="502"/>
      <c r="SKT44" s="502"/>
      <c r="SKU44" s="502"/>
      <c r="SKV44" s="502"/>
      <c r="SKW44" s="502"/>
      <c r="SKX44" s="502"/>
      <c r="SKY44" s="502"/>
      <c r="SKZ44" s="502"/>
      <c r="SLA44" s="502"/>
      <c r="SLB44" s="502"/>
      <c r="SLC44" s="502"/>
      <c r="SLD44" s="502"/>
      <c r="SLE44" s="502"/>
      <c r="SLF44" s="502"/>
      <c r="SLG44" s="502"/>
      <c r="SLH44" s="502"/>
      <c r="SLI44" s="502"/>
      <c r="SLJ44" s="502"/>
      <c r="SLK44" s="502"/>
      <c r="SLL44" s="502"/>
      <c r="SLM44" s="502"/>
      <c r="SLN44" s="502"/>
      <c r="SLO44" s="502"/>
      <c r="SLP44" s="502"/>
      <c r="SLQ44" s="502"/>
      <c r="SLR44" s="502"/>
      <c r="SLS44" s="502"/>
      <c r="SLT44" s="502"/>
      <c r="SLU44" s="502"/>
      <c r="SLV44" s="502"/>
      <c r="SLW44" s="502"/>
      <c r="SLX44" s="502"/>
      <c r="SLY44" s="502"/>
      <c r="SLZ44" s="502"/>
      <c r="SMA44" s="502"/>
      <c r="SMB44" s="502"/>
      <c r="SMC44" s="502"/>
      <c r="SMD44" s="502"/>
      <c r="SME44" s="502"/>
      <c r="SMF44" s="502"/>
      <c r="SMG44" s="502"/>
      <c r="SMH44" s="502"/>
      <c r="SMI44" s="502"/>
      <c r="SMJ44" s="502"/>
      <c r="SMK44" s="502"/>
      <c r="SML44" s="502"/>
      <c r="SMM44" s="502"/>
      <c r="SMN44" s="502"/>
      <c r="SMO44" s="502"/>
      <c r="SMP44" s="502"/>
      <c r="SMQ44" s="502"/>
      <c r="SMR44" s="502"/>
      <c r="SMS44" s="502"/>
      <c r="SMT44" s="502"/>
      <c r="SMU44" s="502"/>
      <c r="SMV44" s="502"/>
      <c r="SMW44" s="502"/>
      <c r="SMX44" s="502"/>
      <c r="SMY44" s="502"/>
      <c r="SMZ44" s="502"/>
      <c r="SNA44" s="502"/>
      <c r="SNB44" s="502"/>
      <c r="SNC44" s="502"/>
      <c r="SND44" s="502"/>
      <c r="SNE44" s="502"/>
      <c r="SNF44" s="502"/>
      <c r="SNG44" s="502"/>
      <c r="SNH44" s="502"/>
      <c r="SNI44" s="502"/>
      <c r="SNJ44" s="502"/>
      <c r="SNK44" s="502"/>
      <c r="SNL44" s="502"/>
      <c r="SNM44" s="502"/>
      <c r="SNN44" s="502"/>
      <c r="SNO44" s="502"/>
      <c r="SNP44" s="502"/>
      <c r="SNQ44" s="502"/>
      <c r="SNR44" s="502"/>
      <c r="SNS44" s="502"/>
      <c r="SNT44" s="502"/>
      <c r="SNU44" s="502"/>
      <c r="SNV44" s="502"/>
      <c r="SNW44" s="502"/>
      <c r="SNX44" s="502"/>
      <c r="SNY44" s="502"/>
      <c r="SNZ44" s="502"/>
      <c r="SOA44" s="502"/>
      <c r="SOB44" s="502"/>
      <c r="SOC44" s="502"/>
      <c r="SOD44" s="502"/>
      <c r="SOE44" s="502"/>
      <c r="SOF44" s="502"/>
      <c r="SOG44" s="502"/>
      <c r="SOH44" s="502"/>
      <c r="SOI44" s="502"/>
      <c r="SOJ44" s="502"/>
      <c r="SOK44" s="502"/>
      <c r="SOL44" s="502"/>
      <c r="SOM44" s="502"/>
      <c r="SON44" s="502"/>
      <c r="SOO44" s="502"/>
      <c r="SOP44" s="502"/>
      <c r="SOQ44" s="502"/>
      <c r="SOR44" s="502"/>
      <c r="SOS44" s="502"/>
      <c r="SOT44" s="502"/>
      <c r="SOU44" s="502"/>
      <c r="SOV44" s="502"/>
      <c r="SOW44" s="502"/>
      <c r="SOX44" s="502"/>
      <c r="SOY44" s="502"/>
      <c r="SOZ44" s="502"/>
      <c r="SPA44" s="502"/>
      <c r="SPB44" s="502"/>
      <c r="SPC44" s="502"/>
      <c r="SPD44" s="502"/>
      <c r="SPE44" s="502"/>
      <c r="SPF44" s="502"/>
      <c r="SPG44" s="502"/>
      <c r="SPH44" s="502"/>
      <c r="SPI44" s="502"/>
      <c r="SPJ44" s="502"/>
      <c r="SPK44" s="502"/>
      <c r="SPL44" s="502"/>
      <c r="SPM44" s="502"/>
      <c r="SPN44" s="502"/>
      <c r="SPO44" s="502"/>
      <c r="SPP44" s="502"/>
      <c r="SPQ44" s="502"/>
      <c r="SPR44" s="502"/>
      <c r="SPS44" s="502"/>
      <c r="SPT44" s="502"/>
      <c r="SPU44" s="502"/>
      <c r="SPV44" s="502"/>
      <c r="SPW44" s="502"/>
      <c r="SPX44" s="502"/>
      <c r="SPY44" s="502"/>
      <c r="SPZ44" s="502"/>
      <c r="SQA44" s="502"/>
      <c r="SQB44" s="502"/>
      <c r="SQC44" s="502"/>
      <c r="SQD44" s="502"/>
      <c r="SQE44" s="502"/>
      <c r="SQF44" s="502"/>
      <c r="SQG44" s="502"/>
      <c r="SQH44" s="502"/>
      <c r="SQI44" s="502"/>
      <c r="SQJ44" s="502"/>
      <c r="SQK44" s="502"/>
      <c r="SQL44" s="502"/>
      <c r="SQM44" s="502"/>
      <c r="SQN44" s="502"/>
      <c r="SQO44" s="502"/>
      <c r="SQP44" s="502"/>
      <c r="SQQ44" s="502"/>
      <c r="SQR44" s="502"/>
      <c r="SQS44" s="502"/>
      <c r="SQT44" s="502"/>
      <c r="SQU44" s="502"/>
      <c r="SQV44" s="502"/>
      <c r="SQW44" s="502"/>
      <c r="SQX44" s="502"/>
      <c r="SQY44" s="502"/>
      <c r="SQZ44" s="502"/>
      <c r="SRA44" s="502"/>
      <c r="SRB44" s="502"/>
      <c r="SRC44" s="502"/>
      <c r="SRD44" s="502"/>
      <c r="SRE44" s="502"/>
      <c r="SRF44" s="502"/>
      <c r="SRG44" s="502"/>
      <c r="SRH44" s="502"/>
      <c r="SRI44" s="502"/>
      <c r="SRJ44" s="502"/>
      <c r="SRK44" s="502"/>
      <c r="SRL44" s="502"/>
      <c r="SRM44" s="502"/>
      <c r="SRN44" s="502"/>
      <c r="SRO44" s="502"/>
      <c r="SRP44" s="502"/>
      <c r="SRQ44" s="502"/>
      <c r="SRR44" s="502"/>
      <c r="SRS44" s="502"/>
      <c r="SRT44" s="502"/>
      <c r="SRU44" s="502"/>
      <c r="SRV44" s="502"/>
      <c r="SRW44" s="502"/>
      <c r="SRX44" s="502"/>
      <c r="SRY44" s="502"/>
      <c r="SRZ44" s="502"/>
      <c r="SSA44" s="502"/>
      <c r="SSB44" s="502"/>
      <c r="SSC44" s="502"/>
      <c r="SSD44" s="502"/>
      <c r="SSE44" s="502"/>
      <c r="SSF44" s="502"/>
      <c r="SSG44" s="502"/>
      <c r="SSH44" s="502"/>
      <c r="SSI44" s="502"/>
      <c r="SSJ44" s="502"/>
      <c r="SSK44" s="502"/>
      <c r="SSL44" s="502"/>
      <c r="SSM44" s="502"/>
      <c r="SSN44" s="502"/>
      <c r="SSO44" s="502"/>
      <c r="SSP44" s="502"/>
      <c r="SSQ44" s="502"/>
      <c r="SSR44" s="502"/>
      <c r="SSS44" s="502"/>
      <c r="SST44" s="502"/>
      <c r="SSU44" s="502"/>
      <c r="SSV44" s="502"/>
      <c r="SSW44" s="502"/>
      <c r="SSX44" s="502"/>
      <c r="SSY44" s="502"/>
      <c r="SSZ44" s="502"/>
      <c r="STA44" s="502"/>
      <c r="STB44" s="502"/>
      <c r="STC44" s="502"/>
      <c r="STD44" s="502"/>
      <c r="STE44" s="502"/>
      <c r="STF44" s="502"/>
      <c r="STG44" s="502"/>
      <c r="STH44" s="502"/>
      <c r="STI44" s="502"/>
      <c r="STJ44" s="502"/>
      <c r="STK44" s="502"/>
      <c r="STL44" s="502"/>
      <c r="STM44" s="502"/>
      <c r="STN44" s="502"/>
      <c r="STO44" s="502"/>
      <c r="STP44" s="502"/>
      <c r="STQ44" s="502"/>
      <c r="STR44" s="502"/>
      <c r="STS44" s="502"/>
      <c r="STT44" s="502"/>
      <c r="STU44" s="502"/>
      <c r="STV44" s="502"/>
      <c r="STW44" s="502"/>
      <c r="STX44" s="502"/>
      <c r="STY44" s="502"/>
      <c r="STZ44" s="502"/>
      <c r="SUA44" s="502"/>
      <c r="SUB44" s="502"/>
      <c r="SUC44" s="502"/>
      <c r="SUD44" s="502"/>
      <c r="SUE44" s="502"/>
      <c r="SUF44" s="502"/>
      <c r="SUG44" s="502"/>
      <c r="SUH44" s="502"/>
      <c r="SUI44" s="502"/>
      <c r="SUJ44" s="502"/>
      <c r="SUK44" s="502"/>
      <c r="SUL44" s="502"/>
      <c r="SUM44" s="502"/>
      <c r="SUN44" s="502"/>
      <c r="SUO44" s="502"/>
      <c r="SUP44" s="502"/>
      <c r="SUQ44" s="502"/>
      <c r="SUR44" s="502"/>
      <c r="SUS44" s="502"/>
      <c r="SUT44" s="502"/>
      <c r="SUU44" s="502"/>
      <c r="SUV44" s="502"/>
      <c r="SUW44" s="502"/>
      <c r="SUX44" s="502"/>
      <c r="SUY44" s="502"/>
      <c r="SUZ44" s="502"/>
      <c r="SVA44" s="502"/>
      <c r="SVB44" s="502"/>
      <c r="SVC44" s="502"/>
      <c r="SVD44" s="502"/>
      <c r="SVE44" s="502"/>
      <c r="SVF44" s="502"/>
      <c r="SVG44" s="502"/>
      <c r="SVH44" s="502"/>
      <c r="SVI44" s="502"/>
      <c r="SVJ44" s="502"/>
      <c r="SVK44" s="502"/>
      <c r="SVL44" s="502"/>
      <c r="SVM44" s="502"/>
      <c r="SVN44" s="502"/>
      <c r="SVO44" s="502"/>
      <c r="SVP44" s="502"/>
      <c r="SVQ44" s="502"/>
      <c r="SVR44" s="502"/>
      <c r="SVS44" s="502"/>
      <c r="SVT44" s="502"/>
      <c r="SVU44" s="502"/>
      <c r="SVV44" s="502"/>
      <c r="SVW44" s="502"/>
      <c r="SVX44" s="502"/>
      <c r="SVY44" s="502"/>
      <c r="SVZ44" s="502"/>
      <c r="SWA44" s="502"/>
      <c r="SWB44" s="502"/>
      <c r="SWC44" s="502"/>
      <c r="SWD44" s="502"/>
      <c r="SWE44" s="502"/>
      <c r="SWF44" s="502"/>
      <c r="SWG44" s="502"/>
      <c r="SWH44" s="502"/>
      <c r="SWI44" s="502"/>
      <c r="SWJ44" s="502"/>
      <c r="SWK44" s="502"/>
      <c r="SWL44" s="502"/>
      <c r="SWM44" s="502"/>
      <c r="SWN44" s="502"/>
      <c r="SWO44" s="502"/>
      <c r="SWP44" s="502"/>
      <c r="SWQ44" s="502"/>
      <c r="SWR44" s="502"/>
      <c r="SWS44" s="502"/>
      <c r="SWT44" s="502"/>
      <c r="SWU44" s="502"/>
      <c r="SWV44" s="502"/>
      <c r="SWW44" s="502"/>
      <c r="SWX44" s="502"/>
      <c r="SWY44" s="502"/>
      <c r="SWZ44" s="502"/>
      <c r="SXA44" s="502"/>
      <c r="SXB44" s="502"/>
      <c r="SXC44" s="502"/>
      <c r="SXD44" s="502"/>
      <c r="SXE44" s="502"/>
      <c r="SXF44" s="502"/>
      <c r="SXG44" s="502"/>
      <c r="SXH44" s="502"/>
      <c r="SXI44" s="502"/>
      <c r="SXJ44" s="502"/>
      <c r="SXK44" s="502"/>
      <c r="SXL44" s="502"/>
      <c r="SXM44" s="502"/>
      <c r="SXN44" s="502"/>
      <c r="SXO44" s="502"/>
      <c r="SXP44" s="502"/>
      <c r="SXQ44" s="502"/>
      <c r="SXR44" s="502"/>
      <c r="SXS44" s="502"/>
      <c r="SXT44" s="502"/>
      <c r="SXU44" s="502"/>
      <c r="SXV44" s="502"/>
      <c r="SXW44" s="502"/>
      <c r="SXX44" s="502"/>
      <c r="SXY44" s="502"/>
      <c r="SXZ44" s="502"/>
      <c r="SYA44" s="502"/>
      <c r="SYB44" s="502"/>
      <c r="SYC44" s="502"/>
      <c r="SYD44" s="502"/>
      <c r="SYE44" s="502"/>
      <c r="SYF44" s="502"/>
      <c r="SYG44" s="502"/>
      <c r="SYH44" s="502"/>
      <c r="SYI44" s="502"/>
      <c r="SYJ44" s="502"/>
      <c r="SYK44" s="502"/>
      <c r="SYL44" s="502"/>
      <c r="SYM44" s="502"/>
      <c r="SYN44" s="502"/>
      <c r="SYO44" s="502"/>
      <c r="SYP44" s="502"/>
      <c r="SYQ44" s="502"/>
      <c r="SYR44" s="502"/>
      <c r="SYS44" s="502"/>
      <c r="SYT44" s="502"/>
      <c r="SYU44" s="502"/>
      <c r="SYV44" s="502"/>
      <c r="SYW44" s="502"/>
      <c r="SYX44" s="502"/>
      <c r="SYY44" s="502"/>
      <c r="SYZ44" s="502"/>
      <c r="SZA44" s="502"/>
      <c r="SZB44" s="502"/>
      <c r="SZC44" s="502"/>
      <c r="SZD44" s="502"/>
      <c r="SZE44" s="502"/>
      <c r="SZF44" s="502"/>
      <c r="SZG44" s="502"/>
      <c r="SZH44" s="502"/>
      <c r="SZI44" s="502"/>
      <c r="SZJ44" s="502"/>
      <c r="SZK44" s="502"/>
      <c r="SZL44" s="502"/>
      <c r="SZM44" s="502"/>
      <c r="SZN44" s="502"/>
      <c r="SZO44" s="502"/>
      <c r="SZP44" s="502"/>
      <c r="SZQ44" s="502"/>
      <c r="SZR44" s="502"/>
      <c r="SZS44" s="502"/>
      <c r="SZT44" s="502"/>
      <c r="SZU44" s="502"/>
      <c r="SZV44" s="502"/>
      <c r="SZW44" s="502"/>
      <c r="SZX44" s="502"/>
      <c r="SZY44" s="502"/>
      <c r="SZZ44" s="502"/>
      <c r="TAA44" s="502"/>
      <c r="TAB44" s="502"/>
      <c r="TAC44" s="502"/>
      <c r="TAD44" s="502"/>
      <c r="TAE44" s="502"/>
      <c r="TAF44" s="502"/>
      <c r="TAG44" s="502"/>
      <c r="TAH44" s="502"/>
      <c r="TAI44" s="502"/>
      <c r="TAJ44" s="502"/>
      <c r="TAK44" s="502"/>
      <c r="TAL44" s="502"/>
      <c r="TAM44" s="502"/>
      <c r="TAN44" s="502"/>
      <c r="TAO44" s="502"/>
      <c r="TAP44" s="502"/>
      <c r="TAQ44" s="502"/>
      <c r="TAR44" s="502"/>
      <c r="TAS44" s="502"/>
      <c r="TAT44" s="502"/>
      <c r="TAU44" s="502"/>
      <c r="TAV44" s="502"/>
      <c r="TAW44" s="502"/>
      <c r="TAX44" s="502"/>
      <c r="TAY44" s="502"/>
      <c r="TAZ44" s="502"/>
      <c r="TBA44" s="502"/>
      <c r="TBB44" s="502"/>
      <c r="TBC44" s="502"/>
      <c r="TBD44" s="502"/>
      <c r="TBE44" s="502"/>
      <c r="TBF44" s="502"/>
      <c r="TBG44" s="502"/>
      <c r="TBH44" s="502"/>
      <c r="TBI44" s="502"/>
      <c r="TBJ44" s="502"/>
      <c r="TBK44" s="502"/>
      <c r="TBL44" s="502"/>
      <c r="TBM44" s="502"/>
      <c r="TBN44" s="502"/>
      <c r="TBO44" s="502"/>
      <c r="TBP44" s="502"/>
      <c r="TBQ44" s="502"/>
      <c r="TBR44" s="502"/>
      <c r="TBS44" s="502"/>
      <c r="TBT44" s="502"/>
      <c r="TBU44" s="502"/>
      <c r="TBV44" s="502"/>
      <c r="TBW44" s="502"/>
      <c r="TBX44" s="502"/>
      <c r="TBY44" s="502"/>
      <c r="TBZ44" s="502"/>
      <c r="TCA44" s="502"/>
      <c r="TCB44" s="502"/>
      <c r="TCC44" s="502"/>
      <c r="TCD44" s="502"/>
      <c r="TCE44" s="502"/>
      <c r="TCF44" s="502"/>
      <c r="TCG44" s="502"/>
      <c r="TCH44" s="502"/>
      <c r="TCI44" s="502"/>
      <c r="TCJ44" s="502"/>
      <c r="TCK44" s="502"/>
      <c r="TCL44" s="502"/>
      <c r="TCM44" s="502"/>
      <c r="TCN44" s="502"/>
      <c r="TCO44" s="502"/>
      <c r="TCP44" s="502"/>
      <c r="TCQ44" s="502"/>
      <c r="TCR44" s="502"/>
      <c r="TCS44" s="502"/>
      <c r="TCT44" s="502"/>
      <c r="TCU44" s="502"/>
      <c r="TCV44" s="502"/>
      <c r="TCW44" s="502"/>
      <c r="TCX44" s="502"/>
      <c r="TCY44" s="502"/>
      <c r="TCZ44" s="502"/>
      <c r="TDA44" s="502"/>
      <c r="TDB44" s="502"/>
      <c r="TDC44" s="502"/>
      <c r="TDD44" s="502"/>
      <c r="TDE44" s="502"/>
      <c r="TDF44" s="502"/>
      <c r="TDG44" s="502"/>
      <c r="TDH44" s="502"/>
      <c r="TDI44" s="502"/>
      <c r="TDJ44" s="502"/>
      <c r="TDK44" s="502"/>
      <c r="TDL44" s="502"/>
      <c r="TDM44" s="502"/>
      <c r="TDN44" s="502"/>
      <c r="TDO44" s="502"/>
      <c r="TDP44" s="502"/>
      <c r="TDQ44" s="502"/>
      <c r="TDR44" s="502"/>
      <c r="TDS44" s="502"/>
      <c r="TDT44" s="502"/>
      <c r="TDU44" s="502"/>
      <c r="TDV44" s="502"/>
      <c r="TDW44" s="502"/>
      <c r="TDX44" s="502"/>
      <c r="TDY44" s="502"/>
      <c r="TDZ44" s="502"/>
      <c r="TEA44" s="502"/>
      <c r="TEB44" s="502"/>
      <c r="TEC44" s="502"/>
      <c r="TED44" s="502"/>
      <c r="TEE44" s="502"/>
      <c r="TEF44" s="502"/>
      <c r="TEG44" s="502"/>
      <c r="TEH44" s="502"/>
      <c r="TEI44" s="502"/>
      <c r="TEJ44" s="502"/>
      <c r="TEK44" s="502"/>
      <c r="TEL44" s="502"/>
      <c r="TEM44" s="502"/>
      <c r="TEN44" s="502"/>
      <c r="TEO44" s="502"/>
      <c r="TEP44" s="502"/>
      <c r="TEQ44" s="502"/>
      <c r="TER44" s="502"/>
      <c r="TES44" s="502"/>
      <c r="TET44" s="502"/>
      <c r="TEU44" s="502"/>
      <c r="TEV44" s="502"/>
      <c r="TEW44" s="502"/>
      <c r="TEX44" s="502"/>
      <c r="TEY44" s="502"/>
      <c r="TEZ44" s="502"/>
      <c r="TFA44" s="502"/>
      <c r="TFB44" s="502"/>
      <c r="TFC44" s="502"/>
      <c r="TFD44" s="502"/>
      <c r="TFE44" s="502"/>
      <c r="TFF44" s="502"/>
      <c r="TFG44" s="502"/>
      <c r="TFH44" s="502"/>
      <c r="TFI44" s="502"/>
      <c r="TFJ44" s="502"/>
      <c r="TFK44" s="502"/>
      <c r="TFL44" s="502"/>
      <c r="TFM44" s="502"/>
      <c r="TFN44" s="502"/>
      <c r="TFO44" s="502"/>
      <c r="TFP44" s="502"/>
      <c r="TFQ44" s="502"/>
      <c r="TFR44" s="502"/>
      <c r="TFS44" s="502"/>
      <c r="TFT44" s="502"/>
      <c r="TFU44" s="502"/>
      <c r="TFV44" s="502"/>
      <c r="TFW44" s="502"/>
      <c r="TFX44" s="502"/>
      <c r="TFY44" s="502"/>
      <c r="TFZ44" s="502"/>
      <c r="TGA44" s="502"/>
      <c r="TGB44" s="502"/>
      <c r="TGC44" s="502"/>
      <c r="TGD44" s="502"/>
      <c r="TGE44" s="502"/>
      <c r="TGF44" s="502"/>
      <c r="TGG44" s="502"/>
      <c r="TGH44" s="502"/>
      <c r="TGI44" s="502"/>
      <c r="TGJ44" s="502"/>
      <c r="TGK44" s="502"/>
      <c r="TGL44" s="502"/>
      <c r="TGM44" s="502"/>
      <c r="TGN44" s="502"/>
      <c r="TGO44" s="502"/>
      <c r="TGP44" s="502"/>
      <c r="TGQ44" s="502"/>
      <c r="TGR44" s="502"/>
      <c r="TGS44" s="502"/>
      <c r="TGT44" s="502"/>
      <c r="TGU44" s="502"/>
      <c r="TGV44" s="502"/>
      <c r="TGW44" s="502"/>
      <c r="TGX44" s="502"/>
      <c r="TGY44" s="502"/>
      <c r="TGZ44" s="502"/>
      <c r="THA44" s="502"/>
      <c r="THB44" s="502"/>
      <c r="THC44" s="502"/>
      <c r="THD44" s="502"/>
      <c r="THE44" s="502"/>
      <c r="THF44" s="502"/>
      <c r="THG44" s="502"/>
      <c r="THH44" s="502"/>
      <c r="THI44" s="502"/>
      <c r="THJ44" s="502"/>
      <c r="THK44" s="502"/>
      <c r="THL44" s="502"/>
      <c r="THM44" s="502"/>
      <c r="THN44" s="502"/>
      <c r="THO44" s="502"/>
      <c r="THP44" s="502"/>
      <c r="THQ44" s="502"/>
      <c r="THR44" s="502"/>
      <c r="THS44" s="502"/>
      <c r="THT44" s="502"/>
      <c r="THU44" s="502"/>
      <c r="THV44" s="502"/>
      <c r="THW44" s="502"/>
      <c r="THX44" s="502"/>
      <c r="THY44" s="502"/>
      <c r="THZ44" s="502"/>
      <c r="TIA44" s="502"/>
      <c r="TIB44" s="502"/>
      <c r="TIC44" s="502"/>
      <c r="TID44" s="502"/>
      <c r="TIE44" s="502"/>
      <c r="TIF44" s="502"/>
      <c r="TIG44" s="502"/>
      <c r="TIH44" s="502"/>
      <c r="TII44" s="502"/>
      <c r="TIJ44" s="502"/>
      <c r="TIK44" s="502"/>
      <c r="TIL44" s="502"/>
      <c r="TIM44" s="502"/>
      <c r="TIN44" s="502"/>
      <c r="TIO44" s="502"/>
      <c r="TIP44" s="502"/>
      <c r="TIQ44" s="502"/>
      <c r="TIR44" s="502"/>
      <c r="TIS44" s="502"/>
      <c r="TIT44" s="502"/>
      <c r="TIU44" s="502"/>
      <c r="TIV44" s="502"/>
      <c r="TIW44" s="502"/>
      <c r="TIX44" s="502"/>
      <c r="TIY44" s="502"/>
      <c r="TIZ44" s="502"/>
      <c r="TJA44" s="502"/>
      <c r="TJB44" s="502"/>
      <c r="TJC44" s="502"/>
      <c r="TJD44" s="502"/>
      <c r="TJE44" s="502"/>
      <c r="TJF44" s="502"/>
      <c r="TJG44" s="502"/>
      <c r="TJH44" s="502"/>
      <c r="TJI44" s="502"/>
      <c r="TJJ44" s="502"/>
      <c r="TJK44" s="502"/>
      <c r="TJL44" s="502"/>
      <c r="TJM44" s="502"/>
      <c r="TJN44" s="502"/>
      <c r="TJO44" s="502"/>
      <c r="TJP44" s="502"/>
      <c r="TJQ44" s="502"/>
      <c r="TJR44" s="502"/>
      <c r="TJS44" s="502"/>
      <c r="TJT44" s="502"/>
      <c r="TJU44" s="502"/>
      <c r="TJV44" s="502"/>
      <c r="TJW44" s="502"/>
      <c r="TJX44" s="502"/>
      <c r="TJY44" s="502"/>
      <c r="TJZ44" s="502"/>
      <c r="TKA44" s="502"/>
      <c r="TKB44" s="502"/>
      <c r="TKC44" s="502"/>
      <c r="TKD44" s="502"/>
      <c r="TKE44" s="502"/>
      <c r="TKF44" s="502"/>
      <c r="TKG44" s="502"/>
      <c r="TKH44" s="502"/>
      <c r="TKI44" s="502"/>
      <c r="TKJ44" s="502"/>
      <c r="TKK44" s="502"/>
      <c r="TKL44" s="502"/>
      <c r="TKM44" s="502"/>
      <c r="TKN44" s="502"/>
      <c r="TKO44" s="502"/>
      <c r="TKP44" s="502"/>
      <c r="TKQ44" s="502"/>
      <c r="TKR44" s="502"/>
      <c r="TKS44" s="502"/>
      <c r="TKT44" s="502"/>
      <c r="TKU44" s="502"/>
      <c r="TKV44" s="502"/>
      <c r="TKW44" s="502"/>
      <c r="TKX44" s="502"/>
      <c r="TKY44" s="502"/>
      <c r="TKZ44" s="502"/>
      <c r="TLA44" s="502"/>
      <c r="TLB44" s="502"/>
      <c r="TLC44" s="502"/>
      <c r="TLD44" s="502"/>
      <c r="TLE44" s="502"/>
      <c r="TLF44" s="502"/>
      <c r="TLG44" s="502"/>
      <c r="TLH44" s="502"/>
      <c r="TLI44" s="502"/>
      <c r="TLJ44" s="502"/>
      <c r="TLK44" s="502"/>
      <c r="TLL44" s="502"/>
      <c r="TLM44" s="502"/>
      <c r="TLN44" s="502"/>
      <c r="TLO44" s="502"/>
      <c r="TLP44" s="502"/>
      <c r="TLQ44" s="502"/>
      <c r="TLR44" s="502"/>
      <c r="TLS44" s="502"/>
      <c r="TLT44" s="502"/>
      <c r="TLU44" s="502"/>
      <c r="TLV44" s="502"/>
      <c r="TLW44" s="502"/>
      <c r="TLX44" s="502"/>
      <c r="TLY44" s="502"/>
      <c r="TLZ44" s="502"/>
      <c r="TMA44" s="502"/>
      <c r="TMB44" s="502"/>
      <c r="TMC44" s="502"/>
      <c r="TMD44" s="502"/>
      <c r="TME44" s="502"/>
      <c r="TMF44" s="502"/>
      <c r="TMG44" s="502"/>
      <c r="TMH44" s="502"/>
      <c r="TMI44" s="502"/>
      <c r="TMJ44" s="502"/>
      <c r="TMK44" s="502"/>
      <c r="TML44" s="502"/>
      <c r="TMM44" s="502"/>
      <c r="TMN44" s="502"/>
      <c r="TMO44" s="502"/>
      <c r="TMP44" s="502"/>
      <c r="TMQ44" s="502"/>
      <c r="TMR44" s="502"/>
      <c r="TMS44" s="502"/>
      <c r="TMT44" s="502"/>
      <c r="TMU44" s="502"/>
      <c r="TMV44" s="502"/>
      <c r="TMW44" s="502"/>
      <c r="TMX44" s="502"/>
      <c r="TMY44" s="502"/>
      <c r="TMZ44" s="502"/>
      <c r="TNA44" s="502"/>
      <c r="TNB44" s="502"/>
      <c r="TNC44" s="502"/>
      <c r="TND44" s="502"/>
      <c r="TNE44" s="502"/>
      <c r="TNF44" s="502"/>
      <c r="TNG44" s="502"/>
      <c r="TNH44" s="502"/>
      <c r="TNI44" s="502"/>
      <c r="TNJ44" s="502"/>
      <c r="TNK44" s="502"/>
      <c r="TNL44" s="502"/>
      <c r="TNM44" s="502"/>
      <c r="TNN44" s="502"/>
      <c r="TNO44" s="502"/>
      <c r="TNP44" s="502"/>
      <c r="TNQ44" s="502"/>
      <c r="TNR44" s="502"/>
      <c r="TNS44" s="502"/>
      <c r="TNT44" s="502"/>
      <c r="TNU44" s="502"/>
      <c r="TNV44" s="502"/>
      <c r="TNW44" s="502"/>
      <c r="TNX44" s="502"/>
      <c r="TNY44" s="502"/>
      <c r="TNZ44" s="502"/>
      <c r="TOA44" s="502"/>
      <c r="TOB44" s="502"/>
      <c r="TOC44" s="502"/>
      <c r="TOD44" s="502"/>
      <c r="TOE44" s="502"/>
      <c r="TOF44" s="502"/>
      <c r="TOG44" s="502"/>
      <c r="TOH44" s="502"/>
      <c r="TOI44" s="502"/>
      <c r="TOJ44" s="502"/>
      <c r="TOK44" s="502"/>
      <c r="TOL44" s="502"/>
      <c r="TOM44" s="502"/>
      <c r="TON44" s="502"/>
      <c r="TOO44" s="502"/>
      <c r="TOP44" s="502"/>
      <c r="TOQ44" s="502"/>
      <c r="TOR44" s="502"/>
      <c r="TOS44" s="502"/>
      <c r="TOT44" s="502"/>
      <c r="TOU44" s="502"/>
      <c r="TOV44" s="502"/>
      <c r="TOW44" s="502"/>
      <c r="TOX44" s="502"/>
      <c r="TOY44" s="502"/>
      <c r="TOZ44" s="502"/>
      <c r="TPA44" s="502"/>
      <c r="TPB44" s="502"/>
      <c r="TPC44" s="502"/>
      <c r="TPD44" s="502"/>
      <c r="TPE44" s="502"/>
      <c r="TPF44" s="502"/>
      <c r="TPG44" s="502"/>
      <c r="TPH44" s="502"/>
      <c r="TPI44" s="502"/>
      <c r="TPJ44" s="502"/>
      <c r="TPK44" s="502"/>
      <c r="TPL44" s="502"/>
      <c r="TPM44" s="502"/>
      <c r="TPN44" s="502"/>
      <c r="TPO44" s="502"/>
      <c r="TPP44" s="502"/>
      <c r="TPQ44" s="502"/>
      <c r="TPR44" s="502"/>
      <c r="TPS44" s="502"/>
      <c r="TPT44" s="502"/>
      <c r="TPU44" s="502"/>
      <c r="TPV44" s="502"/>
      <c r="TPW44" s="502"/>
      <c r="TPX44" s="502"/>
      <c r="TPY44" s="502"/>
      <c r="TPZ44" s="502"/>
      <c r="TQA44" s="502"/>
      <c r="TQB44" s="502"/>
      <c r="TQC44" s="502"/>
      <c r="TQD44" s="502"/>
      <c r="TQE44" s="502"/>
      <c r="TQF44" s="502"/>
      <c r="TQG44" s="502"/>
      <c r="TQH44" s="502"/>
      <c r="TQI44" s="502"/>
      <c r="TQJ44" s="502"/>
      <c r="TQK44" s="502"/>
      <c r="TQL44" s="502"/>
      <c r="TQM44" s="502"/>
      <c r="TQN44" s="502"/>
      <c r="TQO44" s="502"/>
      <c r="TQP44" s="502"/>
      <c r="TQQ44" s="502"/>
      <c r="TQR44" s="502"/>
      <c r="TQS44" s="502"/>
      <c r="TQT44" s="502"/>
      <c r="TQU44" s="502"/>
      <c r="TQV44" s="502"/>
      <c r="TQW44" s="502"/>
      <c r="TQX44" s="502"/>
      <c r="TQY44" s="502"/>
      <c r="TQZ44" s="502"/>
      <c r="TRA44" s="502"/>
      <c r="TRB44" s="502"/>
      <c r="TRC44" s="502"/>
      <c r="TRD44" s="502"/>
      <c r="TRE44" s="502"/>
      <c r="TRF44" s="502"/>
      <c r="TRG44" s="502"/>
      <c r="TRH44" s="502"/>
      <c r="TRI44" s="502"/>
      <c r="TRJ44" s="502"/>
      <c r="TRK44" s="502"/>
      <c r="TRL44" s="502"/>
      <c r="TRM44" s="502"/>
      <c r="TRN44" s="502"/>
      <c r="TRO44" s="502"/>
      <c r="TRP44" s="502"/>
      <c r="TRQ44" s="502"/>
      <c r="TRR44" s="502"/>
      <c r="TRS44" s="502"/>
      <c r="TRT44" s="502"/>
      <c r="TRU44" s="502"/>
      <c r="TRV44" s="502"/>
      <c r="TRW44" s="502"/>
      <c r="TRX44" s="502"/>
      <c r="TRY44" s="502"/>
      <c r="TRZ44" s="502"/>
      <c r="TSA44" s="502"/>
      <c r="TSB44" s="502"/>
      <c r="TSC44" s="502"/>
      <c r="TSD44" s="502"/>
      <c r="TSE44" s="502"/>
      <c r="TSF44" s="502"/>
      <c r="TSG44" s="502"/>
      <c r="TSH44" s="502"/>
      <c r="TSI44" s="502"/>
      <c r="TSJ44" s="502"/>
      <c r="TSK44" s="502"/>
      <c r="TSL44" s="502"/>
      <c r="TSM44" s="502"/>
      <c r="TSN44" s="502"/>
      <c r="TSO44" s="502"/>
      <c r="TSP44" s="502"/>
      <c r="TSQ44" s="502"/>
      <c r="TSR44" s="502"/>
      <c r="TSS44" s="502"/>
      <c r="TST44" s="502"/>
      <c r="TSU44" s="502"/>
      <c r="TSV44" s="502"/>
      <c r="TSW44" s="502"/>
      <c r="TSX44" s="502"/>
      <c r="TSY44" s="502"/>
      <c r="TSZ44" s="502"/>
      <c r="TTA44" s="502"/>
      <c r="TTB44" s="502"/>
      <c r="TTC44" s="502"/>
      <c r="TTD44" s="502"/>
      <c r="TTE44" s="502"/>
      <c r="TTF44" s="502"/>
      <c r="TTG44" s="502"/>
      <c r="TTH44" s="502"/>
      <c r="TTI44" s="502"/>
      <c r="TTJ44" s="502"/>
      <c r="TTK44" s="502"/>
      <c r="TTL44" s="502"/>
      <c r="TTM44" s="502"/>
      <c r="TTN44" s="502"/>
      <c r="TTO44" s="502"/>
      <c r="TTP44" s="502"/>
      <c r="TTQ44" s="502"/>
      <c r="TTR44" s="502"/>
      <c r="TTS44" s="502"/>
      <c r="TTT44" s="502"/>
      <c r="TTU44" s="502"/>
      <c r="TTV44" s="502"/>
      <c r="TTW44" s="502"/>
      <c r="TTX44" s="502"/>
      <c r="TTY44" s="502"/>
      <c r="TTZ44" s="502"/>
      <c r="TUA44" s="502"/>
      <c r="TUB44" s="502"/>
      <c r="TUC44" s="502"/>
      <c r="TUD44" s="502"/>
      <c r="TUE44" s="502"/>
      <c r="TUF44" s="502"/>
      <c r="TUG44" s="502"/>
      <c r="TUH44" s="502"/>
      <c r="TUI44" s="502"/>
      <c r="TUJ44" s="502"/>
      <c r="TUK44" s="502"/>
      <c r="TUL44" s="502"/>
      <c r="TUM44" s="502"/>
      <c r="TUN44" s="502"/>
      <c r="TUO44" s="502"/>
      <c r="TUP44" s="502"/>
      <c r="TUQ44" s="502"/>
      <c r="TUR44" s="502"/>
      <c r="TUS44" s="502"/>
      <c r="TUT44" s="502"/>
      <c r="TUU44" s="502"/>
      <c r="TUV44" s="502"/>
      <c r="TUW44" s="502"/>
      <c r="TUX44" s="502"/>
      <c r="TUY44" s="502"/>
      <c r="TUZ44" s="502"/>
      <c r="TVA44" s="502"/>
      <c r="TVB44" s="502"/>
      <c r="TVC44" s="502"/>
      <c r="TVD44" s="502"/>
      <c r="TVE44" s="502"/>
      <c r="TVF44" s="502"/>
      <c r="TVG44" s="502"/>
      <c r="TVH44" s="502"/>
      <c r="TVI44" s="502"/>
      <c r="TVJ44" s="502"/>
      <c r="TVK44" s="502"/>
      <c r="TVL44" s="502"/>
      <c r="TVM44" s="502"/>
      <c r="TVN44" s="502"/>
      <c r="TVO44" s="502"/>
      <c r="TVP44" s="502"/>
      <c r="TVQ44" s="502"/>
      <c r="TVR44" s="502"/>
      <c r="TVS44" s="502"/>
      <c r="TVT44" s="502"/>
      <c r="TVU44" s="502"/>
      <c r="TVV44" s="502"/>
      <c r="TVW44" s="502"/>
      <c r="TVX44" s="502"/>
      <c r="TVY44" s="502"/>
      <c r="TVZ44" s="502"/>
      <c r="TWA44" s="502"/>
      <c r="TWB44" s="502"/>
      <c r="TWC44" s="502"/>
      <c r="TWD44" s="502"/>
      <c r="TWE44" s="502"/>
      <c r="TWF44" s="502"/>
      <c r="TWG44" s="502"/>
      <c r="TWH44" s="502"/>
      <c r="TWI44" s="502"/>
      <c r="TWJ44" s="502"/>
      <c r="TWK44" s="502"/>
      <c r="TWL44" s="502"/>
      <c r="TWM44" s="502"/>
      <c r="TWN44" s="502"/>
      <c r="TWO44" s="502"/>
      <c r="TWP44" s="502"/>
      <c r="TWQ44" s="502"/>
      <c r="TWR44" s="502"/>
      <c r="TWS44" s="502"/>
      <c r="TWT44" s="502"/>
      <c r="TWU44" s="502"/>
      <c r="TWV44" s="502"/>
      <c r="TWW44" s="502"/>
      <c r="TWX44" s="502"/>
      <c r="TWY44" s="502"/>
      <c r="TWZ44" s="502"/>
      <c r="TXA44" s="502"/>
      <c r="TXB44" s="502"/>
      <c r="TXC44" s="502"/>
      <c r="TXD44" s="502"/>
      <c r="TXE44" s="502"/>
      <c r="TXF44" s="502"/>
      <c r="TXG44" s="502"/>
      <c r="TXH44" s="502"/>
      <c r="TXI44" s="502"/>
      <c r="TXJ44" s="502"/>
      <c r="TXK44" s="502"/>
      <c r="TXL44" s="502"/>
      <c r="TXM44" s="502"/>
      <c r="TXN44" s="502"/>
      <c r="TXO44" s="502"/>
      <c r="TXP44" s="502"/>
      <c r="TXQ44" s="502"/>
      <c r="TXR44" s="502"/>
      <c r="TXS44" s="502"/>
      <c r="TXT44" s="502"/>
      <c r="TXU44" s="502"/>
      <c r="TXV44" s="502"/>
      <c r="TXW44" s="502"/>
      <c r="TXX44" s="502"/>
      <c r="TXY44" s="502"/>
      <c r="TXZ44" s="502"/>
      <c r="TYA44" s="502"/>
      <c r="TYB44" s="502"/>
      <c r="TYC44" s="502"/>
      <c r="TYD44" s="502"/>
      <c r="TYE44" s="502"/>
      <c r="TYF44" s="502"/>
      <c r="TYG44" s="502"/>
      <c r="TYH44" s="502"/>
      <c r="TYI44" s="502"/>
      <c r="TYJ44" s="502"/>
      <c r="TYK44" s="502"/>
      <c r="TYL44" s="502"/>
      <c r="TYM44" s="502"/>
      <c r="TYN44" s="502"/>
      <c r="TYO44" s="502"/>
      <c r="TYP44" s="502"/>
      <c r="TYQ44" s="502"/>
      <c r="TYR44" s="502"/>
      <c r="TYS44" s="502"/>
      <c r="TYT44" s="502"/>
      <c r="TYU44" s="502"/>
      <c r="TYV44" s="502"/>
      <c r="TYW44" s="502"/>
      <c r="TYX44" s="502"/>
      <c r="TYY44" s="502"/>
      <c r="TYZ44" s="502"/>
      <c r="TZA44" s="502"/>
      <c r="TZB44" s="502"/>
      <c r="TZC44" s="502"/>
      <c r="TZD44" s="502"/>
      <c r="TZE44" s="502"/>
      <c r="TZF44" s="502"/>
      <c r="TZG44" s="502"/>
      <c r="TZH44" s="502"/>
      <c r="TZI44" s="502"/>
      <c r="TZJ44" s="502"/>
      <c r="TZK44" s="502"/>
      <c r="TZL44" s="502"/>
      <c r="TZM44" s="502"/>
      <c r="TZN44" s="502"/>
      <c r="TZO44" s="502"/>
      <c r="TZP44" s="502"/>
      <c r="TZQ44" s="502"/>
      <c r="TZR44" s="502"/>
      <c r="TZS44" s="502"/>
      <c r="TZT44" s="502"/>
      <c r="TZU44" s="502"/>
      <c r="TZV44" s="502"/>
      <c r="TZW44" s="502"/>
      <c r="TZX44" s="502"/>
      <c r="TZY44" s="502"/>
      <c r="TZZ44" s="502"/>
      <c r="UAA44" s="502"/>
      <c r="UAB44" s="502"/>
      <c r="UAC44" s="502"/>
      <c r="UAD44" s="502"/>
      <c r="UAE44" s="502"/>
      <c r="UAF44" s="502"/>
      <c r="UAG44" s="502"/>
      <c r="UAH44" s="502"/>
      <c r="UAI44" s="502"/>
      <c r="UAJ44" s="502"/>
      <c r="UAK44" s="502"/>
      <c r="UAL44" s="502"/>
      <c r="UAM44" s="502"/>
      <c r="UAN44" s="502"/>
      <c r="UAO44" s="502"/>
      <c r="UAP44" s="502"/>
      <c r="UAQ44" s="502"/>
      <c r="UAR44" s="502"/>
      <c r="UAS44" s="502"/>
      <c r="UAT44" s="502"/>
      <c r="UAU44" s="502"/>
      <c r="UAV44" s="502"/>
      <c r="UAW44" s="502"/>
      <c r="UAX44" s="502"/>
      <c r="UAY44" s="502"/>
      <c r="UAZ44" s="502"/>
      <c r="UBA44" s="502"/>
      <c r="UBB44" s="502"/>
      <c r="UBC44" s="502"/>
      <c r="UBD44" s="502"/>
      <c r="UBE44" s="502"/>
      <c r="UBF44" s="502"/>
      <c r="UBG44" s="502"/>
      <c r="UBH44" s="502"/>
      <c r="UBI44" s="502"/>
      <c r="UBJ44" s="502"/>
      <c r="UBK44" s="502"/>
      <c r="UBL44" s="502"/>
      <c r="UBM44" s="502"/>
      <c r="UBN44" s="502"/>
      <c r="UBO44" s="502"/>
      <c r="UBP44" s="502"/>
      <c r="UBQ44" s="502"/>
      <c r="UBR44" s="502"/>
      <c r="UBS44" s="502"/>
      <c r="UBT44" s="502"/>
      <c r="UBU44" s="502"/>
      <c r="UBV44" s="502"/>
      <c r="UBW44" s="502"/>
      <c r="UBX44" s="502"/>
      <c r="UBY44" s="502"/>
      <c r="UBZ44" s="502"/>
      <c r="UCA44" s="502"/>
      <c r="UCB44" s="502"/>
      <c r="UCC44" s="502"/>
      <c r="UCD44" s="502"/>
      <c r="UCE44" s="502"/>
      <c r="UCF44" s="502"/>
      <c r="UCG44" s="502"/>
      <c r="UCH44" s="502"/>
      <c r="UCI44" s="502"/>
      <c r="UCJ44" s="502"/>
      <c r="UCK44" s="502"/>
      <c r="UCL44" s="502"/>
      <c r="UCM44" s="502"/>
      <c r="UCN44" s="502"/>
      <c r="UCO44" s="502"/>
      <c r="UCP44" s="502"/>
      <c r="UCQ44" s="502"/>
      <c r="UCR44" s="502"/>
      <c r="UCS44" s="502"/>
      <c r="UCT44" s="502"/>
      <c r="UCU44" s="502"/>
      <c r="UCV44" s="502"/>
      <c r="UCW44" s="502"/>
      <c r="UCX44" s="502"/>
      <c r="UCY44" s="502"/>
      <c r="UCZ44" s="502"/>
      <c r="UDA44" s="502"/>
      <c r="UDB44" s="502"/>
      <c r="UDC44" s="502"/>
      <c r="UDD44" s="502"/>
      <c r="UDE44" s="502"/>
      <c r="UDF44" s="502"/>
      <c r="UDG44" s="502"/>
      <c r="UDH44" s="502"/>
      <c r="UDI44" s="502"/>
      <c r="UDJ44" s="502"/>
      <c r="UDK44" s="502"/>
      <c r="UDL44" s="502"/>
      <c r="UDM44" s="502"/>
      <c r="UDN44" s="502"/>
      <c r="UDO44" s="502"/>
      <c r="UDP44" s="502"/>
      <c r="UDQ44" s="502"/>
      <c r="UDR44" s="502"/>
      <c r="UDS44" s="502"/>
      <c r="UDT44" s="502"/>
      <c r="UDU44" s="502"/>
      <c r="UDV44" s="502"/>
      <c r="UDW44" s="502"/>
      <c r="UDX44" s="502"/>
      <c r="UDY44" s="502"/>
      <c r="UDZ44" s="502"/>
      <c r="UEA44" s="502"/>
      <c r="UEB44" s="502"/>
      <c r="UEC44" s="502"/>
      <c r="UED44" s="502"/>
      <c r="UEE44" s="502"/>
      <c r="UEF44" s="502"/>
      <c r="UEG44" s="502"/>
      <c r="UEH44" s="502"/>
      <c r="UEI44" s="502"/>
      <c r="UEJ44" s="502"/>
      <c r="UEK44" s="502"/>
      <c r="UEL44" s="502"/>
      <c r="UEM44" s="502"/>
      <c r="UEN44" s="502"/>
      <c r="UEO44" s="502"/>
      <c r="UEP44" s="502"/>
      <c r="UEQ44" s="502"/>
      <c r="UER44" s="502"/>
      <c r="UES44" s="502"/>
      <c r="UET44" s="502"/>
      <c r="UEU44" s="502"/>
      <c r="UEV44" s="502"/>
      <c r="UEW44" s="502"/>
      <c r="UEX44" s="502"/>
      <c r="UEY44" s="502"/>
      <c r="UEZ44" s="502"/>
      <c r="UFA44" s="502"/>
      <c r="UFB44" s="502"/>
      <c r="UFC44" s="502"/>
      <c r="UFD44" s="502"/>
      <c r="UFE44" s="502"/>
      <c r="UFF44" s="502"/>
      <c r="UFG44" s="502"/>
      <c r="UFH44" s="502"/>
      <c r="UFI44" s="502"/>
      <c r="UFJ44" s="502"/>
      <c r="UFK44" s="502"/>
      <c r="UFL44" s="502"/>
      <c r="UFM44" s="502"/>
      <c r="UFN44" s="502"/>
      <c r="UFO44" s="502"/>
      <c r="UFP44" s="502"/>
      <c r="UFQ44" s="502"/>
      <c r="UFR44" s="502"/>
      <c r="UFS44" s="502"/>
      <c r="UFT44" s="502"/>
      <c r="UFU44" s="502"/>
      <c r="UFV44" s="502"/>
      <c r="UFW44" s="502"/>
      <c r="UFX44" s="502"/>
      <c r="UFY44" s="502"/>
      <c r="UFZ44" s="502"/>
      <c r="UGA44" s="502"/>
      <c r="UGB44" s="502"/>
      <c r="UGC44" s="502"/>
      <c r="UGD44" s="502"/>
      <c r="UGE44" s="502"/>
      <c r="UGF44" s="502"/>
      <c r="UGG44" s="502"/>
      <c r="UGH44" s="502"/>
      <c r="UGI44" s="502"/>
      <c r="UGJ44" s="502"/>
      <c r="UGK44" s="502"/>
      <c r="UGL44" s="502"/>
      <c r="UGM44" s="502"/>
      <c r="UGN44" s="502"/>
      <c r="UGO44" s="502"/>
      <c r="UGP44" s="502"/>
      <c r="UGQ44" s="502"/>
      <c r="UGR44" s="502"/>
      <c r="UGS44" s="502"/>
      <c r="UGT44" s="502"/>
      <c r="UGU44" s="502"/>
      <c r="UGV44" s="502"/>
      <c r="UGW44" s="502"/>
      <c r="UGX44" s="502"/>
      <c r="UGY44" s="502"/>
      <c r="UGZ44" s="502"/>
      <c r="UHA44" s="502"/>
      <c r="UHB44" s="502"/>
      <c r="UHC44" s="502"/>
      <c r="UHD44" s="502"/>
      <c r="UHE44" s="502"/>
      <c r="UHF44" s="502"/>
      <c r="UHG44" s="502"/>
      <c r="UHH44" s="502"/>
      <c r="UHI44" s="502"/>
      <c r="UHJ44" s="502"/>
      <c r="UHK44" s="502"/>
      <c r="UHL44" s="502"/>
      <c r="UHM44" s="502"/>
      <c r="UHN44" s="502"/>
      <c r="UHO44" s="502"/>
      <c r="UHP44" s="502"/>
      <c r="UHQ44" s="502"/>
      <c r="UHR44" s="502"/>
      <c r="UHS44" s="502"/>
      <c r="UHT44" s="502"/>
      <c r="UHU44" s="502"/>
      <c r="UHV44" s="502"/>
      <c r="UHW44" s="502"/>
      <c r="UHX44" s="502"/>
      <c r="UHY44" s="502"/>
      <c r="UHZ44" s="502"/>
      <c r="UIA44" s="502"/>
      <c r="UIB44" s="502"/>
      <c r="UIC44" s="502"/>
      <c r="UID44" s="502"/>
      <c r="UIE44" s="502"/>
      <c r="UIF44" s="502"/>
      <c r="UIG44" s="502"/>
      <c r="UIH44" s="502"/>
      <c r="UII44" s="502"/>
      <c r="UIJ44" s="502"/>
      <c r="UIK44" s="502"/>
      <c r="UIL44" s="502"/>
      <c r="UIM44" s="502"/>
      <c r="UIN44" s="502"/>
      <c r="UIO44" s="502"/>
      <c r="UIP44" s="502"/>
      <c r="UIQ44" s="502"/>
      <c r="UIR44" s="502"/>
      <c r="UIS44" s="502"/>
      <c r="UIT44" s="502"/>
      <c r="UIU44" s="502"/>
      <c r="UIV44" s="502"/>
      <c r="UIW44" s="502"/>
      <c r="UIX44" s="502"/>
      <c r="UIY44" s="502"/>
      <c r="UIZ44" s="502"/>
      <c r="UJA44" s="502"/>
      <c r="UJB44" s="502"/>
      <c r="UJC44" s="502"/>
      <c r="UJD44" s="502"/>
      <c r="UJE44" s="502"/>
      <c r="UJF44" s="502"/>
      <c r="UJG44" s="502"/>
      <c r="UJH44" s="502"/>
      <c r="UJI44" s="502"/>
      <c r="UJJ44" s="502"/>
      <c r="UJK44" s="502"/>
      <c r="UJL44" s="502"/>
      <c r="UJM44" s="502"/>
      <c r="UJN44" s="502"/>
      <c r="UJO44" s="502"/>
      <c r="UJP44" s="502"/>
      <c r="UJQ44" s="502"/>
      <c r="UJR44" s="502"/>
      <c r="UJS44" s="502"/>
      <c r="UJT44" s="502"/>
      <c r="UJU44" s="502"/>
      <c r="UJV44" s="502"/>
      <c r="UJW44" s="502"/>
      <c r="UJX44" s="502"/>
      <c r="UJY44" s="502"/>
      <c r="UJZ44" s="502"/>
      <c r="UKA44" s="502"/>
      <c r="UKB44" s="502"/>
      <c r="UKC44" s="502"/>
      <c r="UKD44" s="502"/>
      <c r="UKE44" s="502"/>
      <c r="UKF44" s="502"/>
      <c r="UKG44" s="502"/>
      <c r="UKH44" s="502"/>
      <c r="UKI44" s="502"/>
      <c r="UKJ44" s="502"/>
      <c r="UKK44" s="502"/>
      <c r="UKL44" s="502"/>
      <c r="UKM44" s="502"/>
      <c r="UKN44" s="502"/>
      <c r="UKO44" s="502"/>
      <c r="UKP44" s="502"/>
      <c r="UKQ44" s="502"/>
      <c r="UKR44" s="502"/>
      <c r="UKS44" s="502"/>
      <c r="UKT44" s="502"/>
      <c r="UKU44" s="502"/>
      <c r="UKV44" s="502"/>
      <c r="UKW44" s="502"/>
      <c r="UKX44" s="502"/>
      <c r="UKY44" s="502"/>
      <c r="UKZ44" s="502"/>
      <c r="ULA44" s="502"/>
      <c r="ULB44" s="502"/>
      <c r="ULC44" s="502"/>
      <c r="ULD44" s="502"/>
      <c r="ULE44" s="502"/>
      <c r="ULF44" s="502"/>
      <c r="ULG44" s="502"/>
      <c r="ULH44" s="502"/>
      <c r="ULI44" s="502"/>
      <c r="ULJ44" s="502"/>
      <c r="ULK44" s="502"/>
      <c r="ULL44" s="502"/>
      <c r="ULM44" s="502"/>
      <c r="ULN44" s="502"/>
      <c r="ULO44" s="502"/>
      <c r="ULP44" s="502"/>
      <c r="ULQ44" s="502"/>
      <c r="ULR44" s="502"/>
      <c r="ULS44" s="502"/>
      <c r="ULT44" s="502"/>
      <c r="ULU44" s="502"/>
      <c r="ULV44" s="502"/>
      <c r="ULW44" s="502"/>
      <c r="ULX44" s="502"/>
      <c r="ULY44" s="502"/>
      <c r="ULZ44" s="502"/>
      <c r="UMA44" s="502"/>
      <c r="UMB44" s="502"/>
      <c r="UMC44" s="502"/>
      <c r="UMD44" s="502"/>
      <c r="UME44" s="502"/>
      <c r="UMF44" s="502"/>
      <c r="UMG44" s="502"/>
      <c r="UMH44" s="502"/>
      <c r="UMI44" s="502"/>
      <c r="UMJ44" s="502"/>
      <c r="UMK44" s="502"/>
      <c r="UML44" s="502"/>
      <c r="UMM44" s="502"/>
      <c r="UMN44" s="502"/>
      <c r="UMO44" s="502"/>
      <c r="UMP44" s="502"/>
      <c r="UMQ44" s="502"/>
      <c r="UMR44" s="502"/>
      <c r="UMS44" s="502"/>
      <c r="UMT44" s="502"/>
      <c r="UMU44" s="502"/>
      <c r="UMV44" s="502"/>
      <c r="UMW44" s="502"/>
      <c r="UMX44" s="502"/>
      <c r="UMY44" s="502"/>
      <c r="UMZ44" s="502"/>
      <c r="UNA44" s="502"/>
      <c r="UNB44" s="502"/>
      <c r="UNC44" s="502"/>
      <c r="UND44" s="502"/>
      <c r="UNE44" s="502"/>
      <c r="UNF44" s="502"/>
      <c r="UNG44" s="502"/>
      <c r="UNH44" s="502"/>
      <c r="UNI44" s="502"/>
      <c r="UNJ44" s="502"/>
      <c r="UNK44" s="502"/>
      <c r="UNL44" s="502"/>
      <c r="UNM44" s="502"/>
      <c r="UNN44" s="502"/>
      <c r="UNO44" s="502"/>
      <c r="UNP44" s="502"/>
      <c r="UNQ44" s="502"/>
      <c r="UNR44" s="502"/>
      <c r="UNS44" s="502"/>
      <c r="UNT44" s="502"/>
      <c r="UNU44" s="502"/>
      <c r="UNV44" s="502"/>
      <c r="UNW44" s="502"/>
      <c r="UNX44" s="502"/>
      <c r="UNY44" s="502"/>
      <c r="UNZ44" s="502"/>
      <c r="UOA44" s="502"/>
      <c r="UOB44" s="502"/>
      <c r="UOC44" s="502"/>
      <c r="UOD44" s="502"/>
      <c r="UOE44" s="502"/>
      <c r="UOF44" s="502"/>
      <c r="UOG44" s="502"/>
      <c r="UOH44" s="502"/>
      <c r="UOI44" s="502"/>
      <c r="UOJ44" s="502"/>
      <c r="UOK44" s="502"/>
      <c r="UOL44" s="502"/>
      <c r="UOM44" s="502"/>
      <c r="UON44" s="502"/>
      <c r="UOO44" s="502"/>
      <c r="UOP44" s="502"/>
      <c r="UOQ44" s="502"/>
      <c r="UOR44" s="502"/>
      <c r="UOS44" s="502"/>
      <c r="UOT44" s="502"/>
      <c r="UOU44" s="502"/>
      <c r="UOV44" s="502"/>
      <c r="UOW44" s="502"/>
      <c r="UOX44" s="502"/>
      <c r="UOY44" s="502"/>
      <c r="UOZ44" s="502"/>
      <c r="UPA44" s="502"/>
      <c r="UPB44" s="502"/>
      <c r="UPC44" s="502"/>
      <c r="UPD44" s="502"/>
      <c r="UPE44" s="502"/>
      <c r="UPF44" s="502"/>
      <c r="UPG44" s="502"/>
      <c r="UPH44" s="502"/>
      <c r="UPI44" s="502"/>
      <c r="UPJ44" s="502"/>
      <c r="UPK44" s="502"/>
      <c r="UPL44" s="502"/>
      <c r="UPM44" s="502"/>
      <c r="UPN44" s="502"/>
      <c r="UPO44" s="502"/>
      <c r="UPP44" s="502"/>
      <c r="UPQ44" s="502"/>
      <c r="UPR44" s="502"/>
      <c r="UPS44" s="502"/>
      <c r="UPT44" s="502"/>
      <c r="UPU44" s="502"/>
      <c r="UPV44" s="502"/>
      <c r="UPW44" s="502"/>
      <c r="UPX44" s="502"/>
      <c r="UPY44" s="502"/>
      <c r="UPZ44" s="502"/>
      <c r="UQA44" s="502"/>
      <c r="UQB44" s="502"/>
      <c r="UQC44" s="502"/>
      <c r="UQD44" s="502"/>
      <c r="UQE44" s="502"/>
      <c r="UQF44" s="502"/>
      <c r="UQG44" s="502"/>
      <c r="UQH44" s="502"/>
      <c r="UQI44" s="502"/>
      <c r="UQJ44" s="502"/>
      <c r="UQK44" s="502"/>
      <c r="UQL44" s="502"/>
      <c r="UQM44" s="502"/>
      <c r="UQN44" s="502"/>
      <c r="UQO44" s="502"/>
      <c r="UQP44" s="502"/>
      <c r="UQQ44" s="502"/>
      <c r="UQR44" s="502"/>
      <c r="UQS44" s="502"/>
      <c r="UQT44" s="502"/>
      <c r="UQU44" s="502"/>
      <c r="UQV44" s="502"/>
      <c r="UQW44" s="502"/>
      <c r="UQX44" s="502"/>
      <c r="UQY44" s="502"/>
      <c r="UQZ44" s="502"/>
      <c r="URA44" s="502"/>
      <c r="URB44" s="502"/>
      <c r="URC44" s="502"/>
      <c r="URD44" s="502"/>
      <c r="URE44" s="502"/>
      <c r="URF44" s="502"/>
      <c r="URG44" s="502"/>
      <c r="URH44" s="502"/>
      <c r="URI44" s="502"/>
      <c r="URJ44" s="502"/>
      <c r="URK44" s="502"/>
      <c r="URL44" s="502"/>
      <c r="URM44" s="502"/>
      <c r="URN44" s="502"/>
      <c r="URO44" s="502"/>
      <c r="URP44" s="502"/>
      <c r="URQ44" s="502"/>
      <c r="URR44" s="502"/>
      <c r="URS44" s="502"/>
      <c r="URT44" s="502"/>
      <c r="URU44" s="502"/>
      <c r="URV44" s="502"/>
      <c r="URW44" s="502"/>
      <c r="URX44" s="502"/>
      <c r="URY44" s="502"/>
      <c r="URZ44" s="502"/>
      <c r="USA44" s="502"/>
      <c r="USB44" s="502"/>
      <c r="USC44" s="502"/>
      <c r="USD44" s="502"/>
      <c r="USE44" s="502"/>
      <c r="USF44" s="502"/>
      <c r="USG44" s="502"/>
      <c r="USH44" s="502"/>
      <c r="USI44" s="502"/>
      <c r="USJ44" s="502"/>
      <c r="USK44" s="502"/>
      <c r="USL44" s="502"/>
      <c r="USM44" s="502"/>
      <c r="USN44" s="502"/>
      <c r="USO44" s="502"/>
      <c r="USP44" s="502"/>
      <c r="USQ44" s="502"/>
      <c r="USR44" s="502"/>
      <c r="USS44" s="502"/>
      <c r="UST44" s="502"/>
      <c r="USU44" s="502"/>
      <c r="USV44" s="502"/>
      <c r="USW44" s="502"/>
      <c r="USX44" s="502"/>
      <c r="USY44" s="502"/>
      <c r="USZ44" s="502"/>
      <c r="UTA44" s="502"/>
      <c r="UTB44" s="502"/>
      <c r="UTC44" s="502"/>
      <c r="UTD44" s="502"/>
      <c r="UTE44" s="502"/>
      <c r="UTF44" s="502"/>
      <c r="UTG44" s="502"/>
      <c r="UTH44" s="502"/>
      <c r="UTI44" s="502"/>
      <c r="UTJ44" s="502"/>
      <c r="UTK44" s="502"/>
      <c r="UTL44" s="502"/>
      <c r="UTM44" s="502"/>
      <c r="UTN44" s="502"/>
      <c r="UTO44" s="502"/>
      <c r="UTP44" s="502"/>
      <c r="UTQ44" s="502"/>
      <c r="UTR44" s="502"/>
      <c r="UTS44" s="502"/>
      <c r="UTT44" s="502"/>
      <c r="UTU44" s="502"/>
      <c r="UTV44" s="502"/>
      <c r="UTW44" s="502"/>
      <c r="UTX44" s="502"/>
      <c r="UTY44" s="502"/>
      <c r="UTZ44" s="502"/>
      <c r="UUA44" s="502"/>
      <c r="UUB44" s="502"/>
      <c r="UUC44" s="502"/>
      <c r="UUD44" s="502"/>
      <c r="UUE44" s="502"/>
      <c r="UUF44" s="502"/>
      <c r="UUG44" s="502"/>
      <c r="UUH44" s="502"/>
      <c r="UUI44" s="502"/>
      <c r="UUJ44" s="502"/>
      <c r="UUK44" s="502"/>
      <c r="UUL44" s="502"/>
      <c r="UUM44" s="502"/>
      <c r="UUN44" s="502"/>
      <c r="UUO44" s="502"/>
      <c r="UUP44" s="502"/>
      <c r="UUQ44" s="502"/>
      <c r="UUR44" s="502"/>
      <c r="UUS44" s="502"/>
      <c r="UUT44" s="502"/>
      <c r="UUU44" s="502"/>
      <c r="UUV44" s="502"/>
      <c r="UUW44" s="502"/>
      <c r="UUX44" s="502"/>
      <c r="UUY44" s="502"/>
      <c r="UUZ44" s="502"/>
      <c r="UVA44" s="502"/>
      <c r="UVB44" s="502"/>
      <c r="UVC44" s="502"/>
      <c r="UVD44" s="502"/>
      <c r="UVE44" s="502"/>
      <c r="UVF44" s="502"/>
      <c r="UVG44" s="502"/>
      <c r="UVH44" s="502"/>
      <c r="UVI44" s="502"/>
      <c r="UVJ44" s="502"/>
      <c r="UVK44" s="502"/>
      <c r="UVL44" s="502"/>
      <c r="UVM44" s="502"/>
      <c r="UVN44" s="502"/>
      <c r="UVO44" s="502"/>
      <c r="UVP44" s="502"/>
      <c r="UVQ44" s="502"/>
      <c r="UVR44" s="502"/>
      <c r="UVS44" s="502"/>
      <c r="UVT44" s="502"/>
      <c r="UVU44" s="502"/>
      <c r="UVV44" s="502"/>
      <c r="UVW44" s="502"/>
      <c r="UVX44" s="502"/>
      <c r="UVY44" s="502"/>
      <c r="UVZ44" s="502"/>
      <c r="UWA44" s="502"/>
      <c r="UWB44" s="502"/>
      <c r="UWC44" s="502"/>
      <c r="UWD44" s="502"/>
      <c r="UWE44" s="502"/>
      <c r="UWF44" s="502"/>
      <c r="UWG44" s="502"/>
      <c r="UWH44" s="502"/>
      <c r="UWI44" s="502"/>
      <c r="UWJ44" s="502"/>
      <c r="UWK44" s="502"/>
      <c r="UWL44" s="502"/>
      <c r="UWM44" s="502"/>
      <c r="UWN44" s="502"/>
      <c r="UWO44" s="502"/>
      <c r="UWP44" s="502"/>
      <c r="UWQ44" s="502"/>
      <c r="UWR44" s="502"/>
      <c r="UWS44" s="502"/>
      <c r="UWT44" s="502"/>
      <c r="UWU44" s="502"/>
      <c r="UWV44" s="502"/>
      <c r="UWW44" s="502"/>
      <c r="UWX44" s="502"/>
      <c r="UWY44" s="502"/>
      <c r="UWZ44" s="502"/>
      <c r="UXA44" s="502"/>
      <c r="UXB44" s="502"/>
      <c r="UXC44" s="502"/>
      <c r="UXD44" s="502"/>
      <c r="UXE44" s="502"/>
      <c r="UXF44" s="502"/>
      <c r="UXG44" s="502"/>
      <c r="UXH44" s="502"/>
      <c r="UXI44" s="502"/>
      <c r="UXJ44" s="502"/>
      <c r="UXK44" s="502"/>
      <c r="UXL44" s="502"/>
      <c r="UXM44" s="502"/>
      <c r="UXN44" s="502"/>
      <c r="UXO44" s="502"/>
      <c r="UXP44" s="502"/>
      <c r="UXQ44" s="502"/>
      <c r="UXR44" s="502"/>
      <c r="UXS44" s="502"/>
      <c r="UXT44" s="502"/>
      <c r="UXU44" s="502"/>
      <c r="UXV44" s="502"/>
      <c r="UXW44" s="502"/>
      <c r="UXX44" s="502"/>
      <c r="UXY44" s="502"/>
      <c r="UXZ44" s="502"/>
      <c r="UYA44" s="502"/>
      <c r="UYB44" s="502"/>
      <c r="UYC44" s="502"/>
      <c r="UYD44" s="502"/>
      <c r="UYE44" s="502"/>
      <c r="UYF44" s="502"/>
      <c r="UYG44" s="502"/>
      <c r="UYH44" s="502"/>
      <c r="UYI44" s="502"/>
      <c r="UYJ44" s="502"/>
      <c r="UYK44" s="502"/>
      <c r="UYL44" s="502"/>
      <c r="UYM44" s="502"/>
      <c r="UYN44" s="502"/>
      <c r="UYO44" s="502"/>
      <c r="UYP44" s="502"/>
      <c r="UYQ44" s="502"/>
      <c r="UYR44" s="502"/>
      <c r="UYS44" s="502"/>
      <c r="UYT44" s="502"/>
      <c r="UYU44" s="502"/>
      <c r="UYV44" s="502"/>
      <c r="UYW44" s="502"/>
      <c r="UYX44" s="502"/>
      <c r="UYY44" s="502"/>
      <c r="UYZ44" s="502"/>
      <c r="UZA44" s="502"/>
      <c r="UZB44" s="502"/>
      <c r="UZC44" s="502"/>
      <c r="UZD44" s="502"/>
      <c r="UZE44" s="502"/>
      <c r="UZF44" s="502"/>
      <c r="UZG44" s="502"/>
      <c r="UZH44" s="502"/>
      <c r="UZI44" s="502"/>
      <c r="UZJ44" s="502"/>
      <c r="UZK44" s="502"/>
      <c r="UZL44" s="502"/>
      <c r="UZM44" s="502"/>
      <c r="UZN44" s="502"/>
      <c r="UZO44" s="502"/>
      <c r="UZP44" s="502"/>
      <c r="UZQ44" s="502"/>
      <c r="UZR44" s="502"/>
      <c r="UZS44" s="502"/>
      <c r="UZT44" s="502"/>
      <c r="UZU44" s="502"/>
      <c r="UZV44" s="502"/>
      <c r="UZW44" s="502"/>
      <c r="UZX44" s="502"/>
      <c r="UZY44" s="502"/>
      <c r="UZZ44" s="502"/>
      <c r="VAA44" s="502"/>
      <c r="VAB44" s="502"/>
      <c r="VAC44" s="502"/>
      <c r="VAD44" s="502"/>
      <c r="VAE44" s="502"/>
      <c r="VAF44" s="502"/>
      <c r="VAG44" s="502"/>
      <c r="VAH44" s="502"/>
      <c r="VAI44" s="502"/>
      <c r="VAJ44" s="502"/>
      <c r="VAK44" s="502"/>
      <c r="VAL44" s="502"/>
      <c r="VAM44" s="502"/>
      <c r="VAN44" s="502"/>
      <c r="VAO44" s="502"/>
      <c r="VAP44" s="502"/>
      <c r="VAQ44" s="502"/>
      <c r="VAR44" s="502"/>
      <c r="VAS44" s="502"/>
      <c r="VAT44" s="502"/>
      <c r="VAU44" s="502"/>
      <c r="VAV44" s="502"/>
      <c r="VAW44" s="502"/>
      <c r="VAX44" s="502"/>
      <c r="VAY44" s="502"/>
      <c r="VAZ44" s="502"/>
      <c r="VBA44" s="502"/>
      <c r="VBB44" s="502"/>
      <c r="VBC44" s="502"/>
      <c r="VBD44" s="502"/>
      <c r="VBE44" s="502"/>
      <c r="VBF44" s="502"/>
      <c r="VBG44" s="502"/>
      <c r="VBH44" s="502"/>
      <c r="VBI44" s="502"/>
      <c r="VBJ44" s="502"/>
      <c r="VBK44" s="502"/>
      <c r="VBL44" s="502"/>
      <c r="VBM44" s="502"/>
      <c r="VBN44" s="502"/>
      <c r="VBO44" s="502"/>
      <c r="VBP44" s="502"/>
      <c r="VBQ44" s="502"/>
      <c r="VBR44" s="502"/>
      <c r="VBS44" s="502"/>
      <c r="VBT44" s="502"/>
      <c r="VBU44" s="502"/>
      <c r="VBV44" s="502"/>
      <c r="VBW44" s="502"/>
      <c r="VBX44" s="502"/>
      <c r="VBY44" s="502"/>
      <c r="VBZ44" s="502"/>
      <c r="VCA44" s="502"/>
      <c r="VCB44" s="502"/>
      <c r="VCC44" s="502"/>
      <c r="VCD44" s="502"/>
      <c r="VCE44" s="502"/>
      <c r="VCF44" s="502"/>
      <c r="VCG44" s="502"/>
      <c r="VCH44" s="502"/>
      <c r="VCI44" s="502"/>
      <c r="VCJ44" s="502"/>
      <c r="VCK44" s="502"/>
      <c r="VCL44" s="502"/>
      <c r="VCM44" s="502"/>
      <c r="VCN44" s="502"/>
      <c r="VCO44" s="502"/>
      <c r="VCP44" s="502"/>
      <c r="VCQ44" s="502"/>
      <c r="VCR44" s="502"/>
      <c r="VCS44" s="502"/>
      <c r="VCT44" s="502"/>
      <c r="VCU44" s="502"/>
      <c r="VCV44" s="502"/>
      <c r="VCW44" s="502"/>
      <c r="VCX44" s="502"/>
      <c r="VCY44" s="502"/>
      <c r="VCZ44" s="502"/>
      <c r="VDA44" s="502"/>
      <c r="VDB44" s="502"/>
      <c r="VDC44" s="502"/>
      <c r="VDD44" s="502"/>
      <c r="VDE44" s="502"/>
      <c r="VDF44" s="502"/>
      <c r="VDG44" s="502"/>
      <c r="VDH44" s="502"/>
      <c r="VDI44" s="502"/>
      <c r="VDJ44" s="502"/>
      <c r="VDK44" s="502"/>
      <c r="VDL44" s="502"/>
      <c r="VDM44" s="502"/>
      <c r="VDN44" s="502"/>
      <c r="VDO44" s="502"/>
      <c r="VDP44" s="502"/>
      <c r="VDQ44" s="502"/>
      <c r="VDR44" s="502"/>
      <c r="VDS44" s="502"/>
      <c r="VDT44" s="502"/>
      <c r="VDU44" s="502"/>
      <c r="VDV44" s="502"/>
      <c r="VDW44" s="502"/>
      <c r="VDX44" s="502"/>
      <c r="VDY44" s="502"/>
      <c r="VDZ44" s="502"/>
      <c r="VEA44" s="502"/>
      <c r="VEB44" s="502"/>
      <c r="VEC44" s="502"/>
      <c r="VED44" s="502"/>
      <c r="VEE44" s="502"/>
      <c r="VEF44" s="502"/>
      <c r="VEG44" s="502"/>
      <c r="VEH44" s="502"/>
      <c r="VEI44" s="502"/>
      <c r="VEJ44" s="502"/>
      <c r="VEK44" s="502"/>
      <c r="VEL44" s="502"/>
      <c r="VEM44" s="502"/>
      <c r="VEN44" s="502"/>
      <c r="VEO44" s="502"/>
      <c r="VEP44" s="502"/>
      <c r="VEQ44" s="502"/>
      <c r="VER44" s="502"/>
      <c r="VES44" s="502"/>
      <c r="VET44" s="502"/>
      <c r="VEU44" s="502"/>
      <c r="VEV44" s="502"/>
      <c r="VEW44" s="502"/>
      <c r="VEX44" s="502"/>
      <c r="VEY44" s="502"/>
      <c r="VEZ44" s="502"/>
      <c r="VFA44" s="502"/>
      <c r="VFB44" s="502"/>
      <c r="VFC44" s="502"/>
      <c r="VFD44" s="502"/>
      <c r="VFE44" s="502"/>
      <c r="VFF44" s="502"/>
      <c r="VFG44" s="502"/>
      <c r="VFH44" s="502"/>
      <c r="VFI44" s="502"/>
      <c r="VFJ44" s="502"/>
      <c r="VFK44" s="502"/>
      <c r="VFL44" s="502"/>
      <c r="VFM44" s="502"/>
      <c r="VFN44" s="502"/>
      <c r="VFO44" s="502"/>
      <c r="VFP44" s="502"/>
      <c r="VFQ44" s="502"/>
      <c r="VFR44" s="502"/>
      <c r="VFS44" s="502"/>
      <c r="VFT44" s="502"/>
      <c r="VFU44" s="502"/>
      <c r="VFV44" s="502"/>
      <c r="VFW44" s="502"/>
      <c r="VFX44" s="502"/>
      <c r="VFY44" s="502"/>
      <c r="VFZ44" s="502"/>
      <c r="VGA44" s="502"/>
      <c r="VGB44" s="502"/>
      <c r="VGC44" s="502"/>
      <c r="VGD44" s="502"/>
      <c r="VGE44" s="502"/>
      <c r="VGF44" s="502"/>
      <c r="VGG44" s="502"/>
      <c r="VGH44" s="502"/>
      <c r="VGI44" s="502"/>
      <c r="VGJ44" s="502"/>
      <c r="VGK44" s="502"/>
      <c r="VGL44" s="502"/>
      <c r="VGM44" s="502"/>
      <c r="VGN44" s="502"/>
      <c r="VGO44" s="502"/>
      <c r="VGP44" s="502"/>
      <c r="VGQ44" s="502"/>
      <c r="VGR44" s="502"/>
      <c r="VGS44" s="502"/>
      <c r="VGT44" s="502"/>
      <c r="VGU44" s="502"/>
      <c r="VGV44" s="502"/>
      <c r="VGW44" s="502"/>
      <c r="VGX44" s="502"/>
      <c r="VGY44" s="502"/>
      <c r="VGZ44" s="502"/>
      <c r="VHA44" s="502"/>
      <c r="VHB44" s="502"/>
      <c r="VHC44" s="502"/>
      <c r="VHD44" s="502"/>
      <c r="VHE44" s="502"/>
      <c r="VHF44" s="502"/>
      <c r="VHG44" s="502"/>
      <c r="VHH44" s="502"/>
      <c r="VHI44" s="502"/>
      <c r="VHJ44" s="502"/>
      <c r="VHK44" s="502"/>
      <c r="VHL44" s="502"/>
      <c r="VHM44" s="502"/>
      <c r="VHN44" s="502"/>
      <c r="VHO44" s="502"/>
      <c r="VHP44" s="502"/>
      <c r="VHQ44" s="502"/>
      <c r="VHR44" s="502"/>
      <c r="VHS44" s="502"/>
      <c r="VHT44" s="502"/>
      <c r="VHU44" s="502"/>
      <c r="VHV44" s="502"/>
      <c r="VHW44" s="502"/>
      <c r="VHX44" s="502"/>
      <c r="VHY44" s="502"/>
      <c r="VHZ44" s="502"/>
      <c r="VIA44" s="502"/>
      <c r="VIB44" s="502"/>
      <c r="VIC44" s="502"/>
      <c r="VID44" s="502"/>
      <c r="VIE44" s="502"/>
      <c r="VIF44" s="502"/>
      <c r="VIG44" s="502"/>
      <c r="VIH44" s="502"/>
      <c r="VII44" s="502"/>
      <c r="VIJ44" s="502"/>
      <c r="VIK44" s="502"/>
      <c r="VIL44" s="502"/>
      <c r="VIM44" s="502"/>
      <c r="VIN44" s="502"/>
      <c r="VIO44" s="502"/>
      <c r="VIP44" s="502"/>
      <c r="VIQ44" s="502"/>
      <c r="VIR44" s="502"/>
      <c r="VIS44" s="502"/>
      <c r="VIT44" s="502"/>
      <c r="VIU44" s="502"/>
      <c r="VIV44" s="502"/>
      <c r="VIW44" s="502"/>
      <c r="VIX44" s="502"/>
      <c r="VIY44" s="502"/>
      <c r="VIZ44" s="502"/>
      <c r="VJA44" s="502"/>
      <c r="VJB44" s="502"/>
      <c r="VJC44" s="502"/>
      <c r="VJD44" s="502"/>
      <c r="VJE44" s="502"/>
      <c r="VJF44" s="502"/>
      <c r="VJG44" s="502"/>
      <c r="VJH44" s="502"/>
      <c r="VJI44" s="502"/>
      <c r="VJJ44" s="502"/>
      <c r="VJK44" s="502"/>
      <c r="VJL44" s="502"/>
      <c r="VJM44" s="502"/>
      <c r="VJN44" s="502"/>
      <c r="VJO44" s="502"/>
      <c r="VJP44" s="502"/>
      <c r="VJQ44" s="502"/>
      <c r="VJR44" s="502"/>
      <c r="VJS44" s="502"/>
      <c r="VJT44" s="502"/>
      <c r="VJU44" s="502"/>
      <c r="VJV44" s="502"/>
      <c r="VJW44" s="502"/>
      <c r="VJX44" s="502"/>
      <c r="VJY44" s="502"/>
      <c r="VJZ44" s="502"/>
      <c r="VKA44" s="502"/>
      <c r="VKB44" s="502"/>
      <c r="VKC44" s="502"/>
      <c r="VKD44" s="502"/>
      <c r="VKE44" s="502"/>
      <c r="VKF44" s="502"/>
      <c r="VKG44" s="502"/>
      <c r="VKH44" s="502"/>
      <c r="VKI44" s="502"/>
      <c r="VKJ44" s="502"/>
      <c r="VKK44" s="502"/>
      <c r="VKL44" s="502"/>
      <c r="VKM44" s="502"/>
      <c r="VKN44" s="502"/>
      <c r="VKO44" s="502"/>
      <c r="VKP44" s="502"/>
      <c r="VKQ44" s="502"/>
      <c r="VKR44" s="502"/>
      <c r="VKS44" s="502"/>
      <c r="VKT44" s="502"/>
      <c r="VKU44" s="502"/>
      <c r="VKV44" s="502"/>
      <c r="VKW44" s="502"/>
      <c r="VKX44" s="502"/>
      <c r="VKY44" s="502"/>
      <c r="VKZ44" s="502"/>
      <c r="VLA44" s="502"/>
      <c r="VLB44" s="502"/>
      <c r="VLC44" s="502"/>
      <c r="VLD44" s="502"/>
      <c r="VLE44" s="502"/>
      <c r="VLF44" s="502"/>
      <c r="VLG44" s="502"/>
      <c r="VLH44" s="502"/>
      <c r="VLI44" s="502"/>
      <c r="VLJ44" s="502"/>
      <c r="VLK44" s="502"/>
      <c r="VLL44" s="502"/>
      <c r="VLM44" s="502"/>
      <c r="VLN44" s="502"/>
      <c r="VLO44" s="502"/>
      <c r="VLP44" s="502"/>
      <c r="VLQ44" s="502"/>
      <c r="VLR44" s="502"/>
      <c r="VLS44" s="502"/>
      <c r="VLT44" s="502"/>
      <c r="VLU44" s="502"/>
      <c r="VLV44" s="502"/>
      <c r="VLW44" s="502"/>
      <c r="VLX44" s="502"/>
      <c r="VLY44" s="502"/>
      <c r="VLZ44" s="502"/>
      <c r="VMA44" s="502"/>
      <c r="VMB44" s="502"/>
      <c r="VMC44" s="502"/>
      <c r="VMD44" s="502"/>
      <c r="VME44" s="502"/>
      <c r="VMF44" s="502"/>
      <c r="VMG44" s="502"/>
      <c r="VMH44" s="502"/>
      <c r="VMI44" s="502"/>
      <c r="VMJ44" s="502"/>
      <c r="VMK44" s="502"/>
      <c r="VML44" s="502"/>
      <c r="VMM44" s="502"/>
      <c r="VMN44" s="502"/>
      <c r="VMO44" s="502"/>
      <c r="VMP44" s="502"/>
      <c r="VMQ44" s="502"/>
      <c r="VMR44" s="502"/>
      <c r="VMS44" s="502"/>
      <c r="VMT44" s="502"/>
      <c r="VMU44" s="502"/>
      <c r="VMV44" s="502"/>
      <c r="VMW44" s="502"/>
      <c r="VMX44" s="502"/>
      <c r="VMY44" s="502"/>
      <c r="VMZ44" s="502"/>
      <c r="VNA44" s="502"/>
      <c r="VNB44" s="502"/>
      <c r="VNC44" s="502"/>
      <c r="VND44" s="502"/>
      <c r="VNE44" s="502"/>
      <c r="VNF44" s="502"/>
      <c r="VNG44" s="502"/>
      <c r="VNH44" s="502"/>
      <c r="VNI44" s="502"/>
      <c r="VNJ44" s="502"/>
      <c r="VNK44" s="502"/>
      <c r="VNL44" s="502"/>
      <c r="VNM44" s="502"/>
      <c r="VNN44" s="502"/>
      <c r="VNO44" s="502"/>
      <c r="VNP44" s="502"/>
      <c r="VNQ44" s="502"/>
      <c r="VNR44" s="502"/>
      <c r="VNS44" s="502"/>
      <c r="VNT44" s="502"/>
      <c r="VNU44" s="502"/>
      <c r="VNV44" s="502"/>
      <c r="VNW44" s="502"/>
      <c r="VNX44" s="502"/>
      <c r="VNY44" s="502"/>
      <c r="VNZ44" s="502"/>
      <c r="VOA44" s="502"/>
      <c r="VOB44" s="502"/>
      <c r="VOC44" s="502"/>
      <c r="VOD44" s="502"/>
      <c r="VOE44" s="502"/>
      <c r="VOF44" s="502"/>
      <c r="VOG44" s="502"/>
      <c r="VOH44" s="502"/>
      <c r="VOI44" s="502"/>
      <c r="VOJ44" s="502"/>
      <c r="VOK44" s="502"/>
      <c r="VOL44" s="502"/>
      <c r="VOM44" s="502"/>
      <c r="VON44" s="502"/>
      <c r="VOO44" s="502"/>
      <c r="VOP44" s="502"/>
      <c r="VOQ44" s="502"/>
      <c r="VOR44" s="502"/>
      <c r="VOS44" s="502"/>
      <c r="VOT44" s="502"/>
      <c r="VOU44" s="502"/>
      <c r="VOV44" s="502"/>
      <c r="VOW44" s="502"/>
      <c r="VOX44" s="502"/>
      <c r="VOY44" s="502"/>
      <c r="VOZ44" s="502"/>
      <c r="VPA44" s="502"/>
      <c r="VPB44" s="502"/>
      <c r="VPC44" s="502"/>
      <c r="VPD44" s="502"/>
      <c r="VPE44" s="502"/>
      <c r="VPF44" s="502"/>
      <c r="VPG44" s="502"/>
      <c r="VPH44" s="502"/>
      <c r="VPI44" s="502"/>
      <c r="VPJ44" s="502"/>
      <c r="VPK44" s="502"/>
      <c r="VPL44" s="502"/>
      <c r="VPM44" s="502"/>
      <c r="VPN44" s="502"/>
      <c r="VPO44" s="502"/>
      <c r="VPP44" s="502"/>
      <c r="VPQ44" s="502"/>
      <c r="VPR44" s="502"/>
      <c r="VPS44" s="502"/>
      <c r="VPT44" s="502"/>
      <c r="VPU44" s="502"/>
      <c r="VPV44" s="502"/>
      <c r="VPW44" s="502"/>
      <c r="VPX44" s="502"/>
      <c r="VPY44" s="502"/>
      <c r="VPZ44" s="502"/>
      <c r="VQA44" s="502"/>
      <c r="VQB44" s="502"/>
      <c r="VQC44" s="502"/>
      <c r="VQD44" s="502"/>
      <c r="VQE44" s="502"/>
      <c r="VQF44" s="502"/>
      <c r="VQG44" s="502"/>
      <c r="VQH44" s="502"/>
      <c r="VQI44" s="502"/>
      <c r="VQJ44" s="502"/>
      <c r="VQK44" s="502"/>
      <c r="VQL44" s="502"/>
      <c r="VQM44" s="502"/>
      <c r="VQN44" s="502"/>
      <c r="VQO44" s="502"/>
      <c r="VQP44" s="502"/>
      <c r="VQQ44" s="502"/>
      <c r="VQR44" s="502"/>
      <c r="VQS44" s="502"/>
      <c r="VQT44" s="502"/>
      <c r="VQU44" s="502"/>
      <c r="VQV44" s="502"/>
      <c r="VQW44" s="502"/>
      <c r="VQX44" s="502"/>
      <c r="VQY44" s="502"/>
      <c r="VQZ44" s="502"/>
      <c r="VRA44" s="502"/>
      <c r="VRB44" s="502"/>
      <c r="VRC44" s="502"/>
      <c r="VRD44" s="502"/>
      <c r="VRE44" s="502"/>
      <c r="VRF44" s="502"/>
      <c r="VRG44" s="502"/>
      <c r="VRH44" s="502"/>
      <c r="VRI44" s="502"/>
      <c r="VRJ44" s="502"/>
      <c r="VRK44" s="502"/>
      <c r="VRL44" s="502"/>
      <c r="VRM44" s="502"/>
      <c r="VRN44" s="502"/>
      <c r="VRO44" s="502"/>
      <c r="VRP44" s="502"/>
      <c r="VRQ44" s="502"/>
      <c r="VRR44" s="502"/>
      <c r="VRS44" s="502"/>
      <c r="VRT44" s="502"/>
      <c r="VRU44" s="502"/>
      <c r="VRV44" s="502"/>
      <c r="VRW44" s="502"/>
      <c r="VRX44" s="502"/>
      <c r="VRY44" s="502"/>
      <c r="VRZ44" s="502"/>
      <c r="VSA44" s="502"/>
      <c r="VSB44" s="502"/>
      <c r="VSC44" s="502"/>
      <c r="VSD44" s="502"/>
      <c r="VSE44" s="502"/>
      <c r="VSF44" s="502"/>
      <c r="VSG44" s="502"/>
      <c r="VSH44" s="502"/>
      <c r="VSI44" s="502"/>
      <c r="VSJ44" s="502"/>
      <c r="VSK44" s="502"/>
      <c r="VSL44" s="502"/>
      <c r="VSM44" s="502"/>
      <c r="VSN44" s="502"/>
      <c r="VSO44" s="502"/>
      <c r="VSP44" s="502"/>
      <c r="VSQ44" s="502"/>
      <c r="VSR44" s="502"/>
      <c r="VSS44" s="502"/>
      <c r="VST44" s="502"/>
      <c r="VSU44" s="502"/>
      <c r="VSV44" s="502"/>
      <c r="VSW44" s="502"/>
      <c r="VSX44" s="502"/>
      <c r="VSY44" s="502"/>
      <c r="VSZ44" s="502"/>
      <c r="VTA44" s="502"/>
      <c r="VTB44" s="502"/>
      <c r="VTC44" s="502"/>
      <c r="VTD44" s="502"/>
      <c r="VTE44" s="502"/>
      <c r="VTF44" s="502"/>
      <c r="VTG44" s="502"/>
      <c r="VTH44" s="502"/>
      <c r="VTI44" s="502"/>
      <c r="VTJ44" s="502"/>
      <c r="VTK44" s="502"/>
      <c r="VTL44" s="502"/>
      <c r="VTM44" s="502"/>
      <c r="VTN44" s="502"/>
      <c r="VTO44" s="502"/>
      <c r="VTP44" s="502"/>
      <c r="VTQ44" s="502"/>
      <c r="VTR44" s="502"/>
      <c r="VTS44" s="502"/>
      <c r="VTT44" s="502"/>
      <c r="VTU44" s="502"/>
      <c r="VTV44" s="502"/>
      <c r="VTW44" s="502"/>
      <c r="VTX44" s="502"/>
      <c r="VTY44" s="502"/>
      <c r="VTZ44" s="502"/>
      <c r="VUA44" s="502"/>
      <c r="VUB44" s="502"/>
      <c r="VUC44" s="502"/>
      <c r="VUD44" s="502"/>
      <c r="VUE44" s="502"/>
      <c r="VUF44" s="502"/>
      <c r="VUG44" s="502"/>
      <c r="VUH44" s="502"/>
      <c r="VUI44" s="502"/>
      <c r="VUJ44" s="502"/>
      <c r="VUK44" s="502"/>
      <c r="VUL44" s="502"/>
      <c r="VUM44" s="502"/>
      <c r="VUN44" s="502"/>
      <c r="VUO44" s="502"/>
      <c r="VUP44" s="502"/>
      <c r="VUQ44" s="502"/>
      <c r="VUR44" s="502"/>
      <c r="VUS44" s="502"/>
      <c r="VUT44" s="502"/>
      <c r="VUU44" s="502"/>
      <c r="VUV44" s="502"/>
      <c r="VUW44" s="502"/>
      <c r="VUX44" s="502"/>
      <c r="VUY44" s="502"/>
      <c r="VUZ44" s="502"/>
      <c r="VVA44" s="502"/>
      <c r="VVB44" s="502"/>
      <c r="VVC44" s="502"/>
      <c r="VVD44" s="502"/>
      <c r="VVE44" s="502"/>
      <c r="VVF44" s="502"/>
      <c r="VVG44" s="502"/>
      <c r="VVH44" s="502"/>
      <c r="VVI44" s="502"/>
      <c r="VVJ44" s="502"/>
      <c r="VVK44" s="502"/>
      <c r="VVL44" s="502"/>
      <c r="VVM44" s="502"/>
      <c r="VVN44" s="502"/>
      <c r="VVO44" s="502"/>
      <c r="VVP44" s="502"/>
      <c r="VVQ44" s="502"/>
      <c r="VVR44" s="502"/>
      <c r="VVS44" s="502"/>
      <c r="VVT44" s="502"/>
      <c r="VVU44" s="502"/>
      <c r="VVV44" s="502"/>
      <c r="VVW44" s="502"/>
      <c r="VVX44" s="502"/>
      <c r="VVY44" s="502"/>
      <c r="VVZ44" s="502"/>
      <c r="VWA44" s="502"/>
      <c r="VWB44" s="502"/>
      <c r="VWC44" s="502"/>
      <c r="VWD44" s="502"/>
      <c r="VWE44" s="502"/>
      <c r="VWF44" s="502"/>
      <c r="VWG44" s="502"/>
      <c r="VWH44" s="502"/>
      <c r="VWI44" s="502"/>
      <c r="VWJ44" s="502"/>
      <c r="VWK44" s="502"/>
      <c r="VWL44" s="502"/>
      <c r="VWM44" s="502"/>
      <c r="VWN44" s="502"/>
      <c r="VWO44" s="502"/>
      <c r="VWP44" s="502"/>
      <c r="VWQ44" s="502"/>
      <c r="VWR44" s="502"/>
      <c r="VWS44" s="502"/>
      <c r="VWT44" s="502"/>
      <c r="VWU44" s="502"/>
      <c r="VWV44" s="502"/>
      <c r="VWW44" s="502"/>
      <c r="VWX44" s="502"/>
      <c r="VWY44" s="502"/>
      <c r="VWZ44" s="502"/>
      <c r="VXA44" s="502"/>
      <c r="VXB44" s="502"/>
      <c r="VXC44" s="502"/>
      <c r="VXD44" s="502"/>
      <c r="VXE44" s="502"/>
      <c r="VXF44" s="502"/>
      <c r="VXG44" s="502"/>
      <c r="VXH44" s="502"/>
      <c r="VXI44" s="502"/>
      <c r="VXJ44" s="502"/>
      <c r="VXK44" s="502"/>
      <c r="VXL44" s="502"/>
      <c r="VXM44" s="502"/>
      <c r="VXN44" s="502"/>
      <c r="VXO44" s="502"/>
      <c r="VXP44" s="502"/>
      <c r="VXQ44" s="502"/>
      <c r="VXR44" s="502"/>
      <c r="VXS44" s="502"/>
      <c r="VXT44" s="502"/>
      <c r="VXU44" s="502"/>
      <c r="VXV44" s="502"/>
      <c r="VXW44" s="502"/>
      <c r="VXX44" s="502"/>
      <c r="VXY44" s="502"/>
      <c r="VXZ44" s="502"/>
      <c r="VYA44" s="502"/>
      <c r="VYB44" s="502"/>
      <c r="VYC44" s="502"/>
      <c r="VYD44" s="502"/>
      <c r="VYE44" s="502"/>
      <c r="VYF44" s="502"/>
      <c r="VYG44" s="502"/>
      <c r="VYH44" s="502"/>
      <c r="VYI44" s="502"/>
      <c r="VYJ44" s="502"/>
      <c r="VYK44" s="502"/>
      <c r="VYL44" s="502"/>
      <c r="VYM44" s="502"/>
      <c r="VYN44" s="502"/>
      <c r="VYO44" s="502"/>
      <c r="VYP44" s="502"/>
      <c r="VYQ44" s="502"/>
      <c r="VYR44" s="502"/>
      <c r="VYS44" s="502"/>
      <c r="VYT44" s="502"/>
      <c r="VYU44" s="502"/>
      <c r="VYV44" s="502"/>
      <c r="VYW44" s="502"/>
      <c r="VYX44" s="502"/>
      <c r="VYY44" s="502"/>
      <c r="VYZ44" s="502"/>
      <c r="VZA44" s="502"/>
      <c r="VZB44" s="502"/>
      <c r="VZC44" s="502"/>
      <c r="VZD44" s="502"/>
      <c r="VZE44" s="502"/>
      <c r="VZF44" s="502"/>
      <c r="VZG44" s="502"/>
      <c r="VZH44" s="502"/>
      <c r="VZI44" s="502"/>
      <c r="VZJ44" s="502"/>
      <c r="VZK44" s="502"/>
      <c r="VZL44" s="502"/>
      <c r="VZM44" s="502"/>
      <c r="VZN44" s="502"/>
      <c r="VZO44" s="502"/>
      <c r="VZP44" s="502"/>
      <c r="VZQ44" s="502"/>
      <c r="VZR44" s="502"/>
      <c r="VZS44" s="502"/>
      <c r="VZT44" s="502"/>
      <c r="VZU44" s="502"/>
      <c r="VZV44" s="502"/>
      <c r="VZW44" s="502"/>
      <c r="VZX44" s="502"/>
      <c r="VZY44" s="502"/>
      <c r="VZZ44" s="502"/>
      <c r="WAA44" s="502"/>
      <c r="WAB44" s="502"/>
      <c r="WAC44" s="502"/>
      <c r="WAD44" s="502"/>
      <c r="WAE44" s="502"/>
      <c r="WAF44" s="502"/>
      <c r="WAG44" s="502"/>
      <c r="WAH44" s="502"/>
      <c r="WAI44" s="502"/>
      <c r="WAJ44" s="502"/>
      <c r="WAK44" s="502"/>
      <c r="WAL44" s="502"/>
      <c r="WAM44" s="502"/>
      <c r="WAN44" s="502"/>
      <c r="WAO44" s="502"/>
      <c r="WAP44" s="502"/>
      <c r="WAQ44" s="502"/>
      <c r="WAR44" s="502"/>
      <c r="WAS44" s="502"/>
      <c r="WAT44" s="502"/>
      <c r="WAU44" s="502"/>
      <c r="WAV44" s="502"/>
      <c r="WAW44" s="502"/>
      <c r="WAX44" s="502"/>
      <c r="WAY44" s="502"/>
      <c r="WAZ44" s="502"/>
      <c r="WBA44" s="502"/>
      <c r="WBB44" s="502"/>
      <c r="WBC44" s="502"/>
      <c r="WBD44" s="502"/>
      <c r="WBE44" s="502"/>
      <c r="WBF44" s="502"/>
      <c r="WBG44" s="502"/>
      <c r="WBH44" s="502"/>
      <c r="WBI44" s="502"/>
      <c r="WBJ44" s="502"/>
      <c r="WBK44" s="502"/>
      <c r="WBL44" s="502"/>
      <c r="WBM44" s="502"/>
      <c r="WBN44" s="502"/>
      <c r="WBO44" s="502"/>
      <c r="WBP44" s="502"/>
      <c r="WBQ44" s="502"/>
      <c r="WBR44" s="502"/>
      <c r="WBS44" s="502"/>
      <c r="WBT44" s="502"/>
      <c r="WBU44" s="502"/>
      <c r="WBV44" s="502"/>
      <c r="WBW44" s="502"/>
      <c r="WBX44" s="502"/>
      <c r="WBY44" s="502"/>
      <c r="WBZ44" s="502"/>
      <c r="WCA44" s="502"/>
      <c r="WCB44" s="502"/>
      <c r="WCC44" s="502"/>
      <c r="WCD44" s="502"/>
      <c r="WCE44" s="502"/>
      <c r="WCF44" s="502"/>
      <c r="WCG44" s="502"/>
      <c r="WCH44" s="502"/>
      <c r="WCI44" s="502"/>
      <c r="WCJ44" s="502"/>
      <c r="WCK44" s="502"/>
      <c r="WCL44" s="502"/>
      <c r="WCM44" s="502"/>
      <c r="WCN44" s="502"/>
      <c r="WCO44" s="502"/>
      <c r="WCP44" s="502"/>
      <c r="WCQ44" s="502"/>
      <c r="WCR44" s="502"/>
      <c r="WCS44" s="502"/>
      <c r="WCT44" s="502"/>
      <c r="WCU44" s="502"/>
      <c r="WCV44" s="502"/>
      <c r="WCW44" s="502"/>
      <c r="WCX44" s="502"/>
      <c r="WCY44" s="502"/>
      <c r="WCZ44" s="502"/>
      <c r="WDA44" s="502"/>
      <c r="WDB44" s="502"/>
      <c r="WDC44" s="502"/>
      <c r="WDD44" s="502"/>
      <c r="WDE44" s="502"/>
      <c r="WDF44" s="502"/>
      <c r="WDG44" s="502"/>
      <c r="WDH44" s="502"/>
      <c r="WDI44" s="502"/>
      <c r="WDJ44" s="502"/>
      <c r="WDK44" s="502"/>
      <c r="WDL44" s="502"/>
      <c r="WDM44" s="502"/>
      <c r="WDN44" s="502"/>
      <c r="WDO44" s="502"/>
      <c r="WDP44" s="502"/>
      <c r="WDQ44" s="502"/>
      <c r="WDR44" s="502"/>
      <c r="WDS44" s="502"/>
      <c r="WDT44" s="502"/>
      <c r="WDU44" s="502"/>
      <c r="WDV44" s="502"/>
      <c r="WDW44" s="502"/>
      <c r="WDX44" s="502"/>
      <c r="WDY44" s="502"/>
      <c r="WDZ44" s="502"/>
      <c r="WEA44" s="502"/>
      <c r="WEB44" s="502"/>
      <c r="WEC44" s="502"/>
      <c r="WED44" s="502"/>
      <c r="WEE44" s="502"/>
      <c r="WEF44" s="502"/>
      <c r="WEG44" s="502"/>
      <c r="WEH44" s="502"/>
      <c r="WEI44" s="502"/>
      <c r="WEJ44" s="502"/>
      <c r="WEK44" s="502"/>
      <c r="WEL44" s="502"/>
      <c r="WEM44" s="502"/>
      <c r="WEN44" s="502"/>
      <c r="WEO44" s="502"/>
      <c r="WEP44" s="502"/>
      <c r="WEQ44" s="502"/>
      <c r="WER44" s="502"/>
      <c r="WES44" s="502"/>
      <c r="WET44" s="502"/>
      <c r="WEU44" s="502"/>
      <c r="WEV44" s="502"/>
      <c r="WEW44" s="502"/>
      <c r="WEX44" s="502"/>
      <c r="WEY44" s="502"/>
      <c r="WEZ44" s="502"/>
      <c r="WFA44" s="502"/>
      <c r="WFB44" s="502"/>
      <c r="WFC44" s="502"/>
      <c r="WFD44" s="502"/>
      <c r="WFE44" s="502"/>
      <c r="WFF44" s="502"/>
      <c r="WFG44" s="502"/>
      <c r="WFH44" s="502"/>
      <c r="WFI44" s="502"/>
      <c r="WFJ44" s="502"/>
      <c r="WFK44" s="502"/>
      <c r="WFL44" s="502"/>
      <c r="WFM44" s="502"/>
      <c r="WFN44" s="502"/>
      <c r="WFO44" s="502"/>
      <c r="WFP44" s="502"/>
      <c r="WFQ44" s="502"/>
      <c r="WFR44" s="502"/>
      <c r="WFS44" s="502"/>
      <c r="WFT44" s="502"/>
      <c r="WFU44" s="502"/>
      <c r="WFV44" s="502"/>
      <c r="WFW44" s="502"/>
      <c r="WFX44" s="502"/>
      <c r="WFY44" s="502"/>
      <c r="WFZ44" s="502"/>
      <c r="WGA44" s="502"/>
      <c r="WGB44" s="502"/>
      <c r="WGC44" s="502"/>
      <c r="WGD44" s="502"/>
      <c r="WGE44" s="502"/>
      <c r="WGF44" s="502"/>
      <c r="WGG44" s="502"/>
      <c r="WGH44" s="502"/>
      <c r="WGI44" s="502"/>
      <c r="WGJ44" s="502"/>
      <c r="WGK44" s="502"/>
      <c r="WGL44" s="502"/>
      <c r="WGM44" s="502"/>
      <c r="WGN44" s="502"/>
      <c r="WGO44" s="502"/>
      <c r="WGP44" s="502"/>
      <c r="WGQ44" s="502"/>
      <c r="WGR44" s="502"/>
      <c r="WGS44" s="502"/>
      <c r="WGT44" s="502"/>
      <c r="WGU44" s="502"/>
      <c r="WGV44" s="502"/>
      <c r="WGW44" s="502"/>
      <c r="WGX44" s="502"/>
      <c r="WGY44" s="502"/>
      <c r="WGZ44" s="502"/>
      <c r="WHA44" s="502"/>
      <c r="WHB44" s="502"/>
      <c r="WHC44" s="502"/>
      <c r="WHD44" s="502"/>
      <c r="WHE44" s="502"/>
      <c r="WHF44" s="502"/>
      <c r="WHG44" s="502"/>
      <c r="WHH44" s="502"/>
      <c r="WHI44" s="502"/>
      <c r="WHJ44" s="502"/>
      <c r="WHK44" s="502"/>
      <c r="WHL44" s="502"/>
      <c r="WHM44" s="502"/>
      <c r="WHN44" s="502"/>
      <c r="WHO44" s="502"/>
      <c r="WHP44" s="502"/>
      <c r="WHQ44" s="502"/>
      <c r="WHR44" s="502"/>
      <c r="WHS44" s="502"/>
      <c r="WHT44" s="502"/>
      <c r="WHU44" s="502"/>
      <c r="WHV44" s="502"/>
      <c r="WHW44" s="502"/>
      <c r="WHX44" s="502"/>
      <c r="WHY44" s="502"/>
      <c r="WHZ44" s="502"/>
      <c r="WIA44" s="502"/>
      <c r="WIB44" s="502"/>
      <c r="WIC44" s="502"/>
      <c r="WID44" s="502"/>
      <c r="WIE44" s="502"/>
      <c r="WIF44" s="502"/>
      <c r="WIG44" s="502"/>
      <c r="WIH44" s="502"/>
      <c r="WII44" s="502"/>
      <c r="WIJ44" s="502"/>
      <c r="WIK44" s="502"/>
      <c r="WIL44" s="502"/>
      <c r="WIM44" s="502"/>
      <c r="WIN44" s="502"/>
      <c r="WIO44" s="502"/>
      <c r="WIP44" s="502"/>
      <c r="WIQ44" s="502"/>
      <c r="WIR44" s="502"/>
      <c r="WIS44" s="502"/>
      <c r="WIT44" s="502"/>
      <c r="WIU44" s="502"/>
      <c r="WIV44" s="502"/>
      <c r="WIW44" s="502"/>
      <c r="WIX44" s="502"/>
      <c r="WIY44" s="502"/>
      <c r="WIZ44" s="502"/>
      <c r="WJA44" s="502"/>
      <c r="WJB44" s="502"/>
      <c r="WJC44" s="502"/>
      <c r="WJD44" s="502"/>
      <c r="WJE44" s="502"/>
      <c r="WJF44" s="502"/>
      <c r="WJG44" s="502"/>
      <c r="WJH44" s="502"/>
      <c r="WJI44" s="502"/>
      <c r="WJJ44" s="502"/>
      <c r="WJK44" s="502"/>
      <c r="WJL44" s="502"/>
      <c r="WJM44" s="502"/>
      <c r="WJN44" s="502"/>
      <c r="WJO44" s="502"/>
      <c r="WJP44" s="502"/>
      <c r="WJQ44" s="502"/>
      <c r="WJR44" s="502"/>
      <c r="WJS44" s="502"/>
      <c r="WJT44" s="502"/>
      <c r="WJU44" s="502"/>
      <c r="WJV44" s="502"/>
      <c r="WJW44" s="502"/>
      <c r="WJX44" s="502"/>
      <c r="WJY44" s="502"/>
      <c r="WJZ44" s="502"/>
      <c r="WKA44" s="502"/>
      <c r="WKB44" s="502"/>
      <c r="WKC44" s="502"/>
      <c r="WKD44" s="502"/>
      <c r="WKE44" s="502"/>
      <c r="WKF44" s="502"/>
      <c r="WKG44" s="502"/>
      <c r="WKH44" s="502"/>
      <c r="WKI44" s="502"/>
      <c r="WKJ44" s="502"/>
      <c r="WKK44" s="502"/>
      <c r="WKL44" s="502"/>
      <c r="WKM44" s="502"/>
      <c r="WKN44" s="502"/>
      <c r="WKO44" s="502"/>
      <c r="WKP44" s="502"/>
      <c r="WKQ44" s="502"/>
      <c r="WKR44" s="502"/>
      <c r="WKS44" s="502"/>
      <c r="WKT44" s="502"/>
      <c r="WKU44" s="502"/>
      <c r="WKV44" s="502"/>
      <c r="WKW44" s="502"/>
      <c r="WKX44" s="502"/>
      <c r="WKY44" s="502"/>
      <c r="WKZ44" s="502"/>
      <c r="WLA44" s="502"/>
      <c r="WLB44" s="502"/>
      <c r="WLC44" s="502"/>
      <c r="WLD44" s="502"/>
      <c r="WLE44" s="502"/>
      <c r="WLF44" s="502"/>
      <c r="WLG44" s="502"/>
      <c r="WLH44" s="502"/>
      <c r="WLI44" s="502"/>
      <c r="WLJ44" s="502"/>
      <c r="WLK44" s="502"/>
      <c r="WLL44" s="502"/>
      <c r="WLM44" s="502"/>
      <c r="WLN44" s="502"/>
      <c r="WLO44" s="502"/>
      <c r="WLP44" s="502"/>
      <c r="WLQ44" s="502"/>
      <c r="WLR44" s="502"/>
      <c r="WLS44" s="502"/>
      <c r="WLT44" s="502"/>
      <c r="WLU44" s="502"/>
      <c r="WLV44" s="502"/>
      <c r="WLW44" s="502"/>
      <c r="WLX44" s="502"/>
      <c r="WLY44" s="502"/>
      <c r="WLZ44" s="502"/>
      <c r="WMA44" s="502"/>
      <c r="WMB44" s="502"/>
      <c r="WMC44" s="502"/>
      <c r="WMD44" s="502"/>
      <c r="WME44" s="502"/>
      <c r="WMF44" s="502"/>
      <c r="WMG44" s="502"/>
      <c r="WMH44" s="502"/>
      <c r="WMI44" s="502"/>
      <c r="WMJ44" s="502"/>
      <c r="WMK44" s="502"/>
      <c r="WML44" s="502"/>
      <c r="WMM44" s="502"/>
      <c r="WMN44" s="502"/>
      <c r="WMO44" s="502"/>
      <c r="WMP44" s="502"/>
      <c r="WMQ44" s="502"/>
      <c r="WMR44" s="502"/>
      <c r="WMS44" s="502"/>
      <c r="WMT44" s="502"/>
      <c r="WMU44" s="502"/>
      <c r="WMV44" s="502"/>
      <c r="WMW44" s="502"/>
      <c r="WMX44" s="502"/>
      <c r="WMY44" s="502"/>
      <c r="WMZ44" s="502"/>
      <c r="WNA44" s="502"/>
      <c r="WNB44" s="502"/>
      <c r="WNC44" s="502"/>
      <c r="WND44" s="502"/>
      <c r="WNE44" s="502"/>
      <c r="WNF44" s="502"/>
      <c r="WNG44" s="502"/>
      <c r="WNH44" s="502"/>
      <c r="WNI44" s="502"/>
      <c r="WNJ44" s="502"/>
      <c r="WNK44" s="502"/>
      <c r="WNL44" s="502"/>
      <c r="WNM44" s="502"/>
      <c r="WNN44" s="502"/>
      <c r="WNO44" s="502"/>
      <c r="WNP44" s="502"/>
      <c r="WNQ44" s="502"/>
      <c r="WNR44" s="502"/>
      <c r="WNS44" s="502"/>
      <c r="WNT44" s="502"/>
      <c r="WNU44" s="502"/>
      <c r="WNV44" s="502"/>
      <c r="WNW44" s="502"/>
      <c r="WNX44" s="502"/>
      <c r="WNY44" s="502"/>
      <c r="WNZ44" s="502"/>
      <c r="WOA44" s="502"/>
      <c r="WOB44" s="502"/>
      <c r="WOC44" s="502"/>
      <c r="WOD44" s="502"/>
      <c r="WOE44" s="502"/>
      <c r="WOF44" s="502"/>
      <c r="WOG44" s="502"/>
      <c r="WOH44" s="502"/>
      <c r="WOI44" s="502"/>
      <c r="WOJ44" s="502"/>
      <c r="WOK44" s="502"/>
      <c r="WOL44" s="502"/>
      <c r="WOM44" s="502"/>
      <c r="WON44" s="502"/>
      <c r="WOO44" s="502"/>
      <c r="WOP44" s="502"/>
      <c r="WOQ44" s="502"/>
      <c r="WOR44" s="502"/>
      <c r="WOS44" s="502"/>
      <c r="WOT44" s="502"/>
      <c r="WOU44" s="502"/>
      <c r="WOV44" s="502"/>
      <c r="WOW44" s="502"/>
      <c r="WOX44" s="502"/>
      <c r="WOY44" s="502"/>
      <c r="WOZ44" s="502"/>
      <c r="WPA44" s="502"/>
      <c r="WPB44" s="502"/>
      <c r="WPC44" s="502"/>
      <c r="WPD44" s="502"/>
      <c r="WPE44" s="502"/>
      <c r="WPF44" s="502"/>
      <c r="WPG44" s="502"/>
      <c r="WPH44" s="502"/>
      <c r="WPI44" s="502"/>
      <c r="WPJ44" s="502"/>
      <c r="WPK44" s="502"/>
      <c r="WPL44" s="502"/>
      <c r="WPM44" s="502"/>
      <c r="WPN44" s="502"/>
      <c r="WPO44" s="502"/>
      <c r="WPP44" s="502"/>
      <c r="WPQ44" s="502"/>
      <c r="WPR44" s="502"/>
      <c r="WPS44" s="502"/>
      <c r="WPT44" s="502"/>
      <c r="WPU44" s="502"/>
      <c r="WPV44" s="502"/>
      <c r="WPW44" s="502"/>
      <c r="WPX44" s="502"/>
      <c r="WPY44" s="502"/>
      <c r="WPZ44" s="502"/>
      <c r="WQA44" s="502"/>
      <c r="WQB44" s="502"/>
      <c r="WQC44" s="502"/>
      <c r="WQD44" s="502"/>
      <c r="WQE44" s="502"/>
      <c r="WQF44" s="502"/>
      <c r="WQG44" s="502"/>
      <c r="WQH44" s="502"/>
      <c r="WQI44" s="502"/>
      <c r="WQJ44" s="502"/>
      <c r="WQK44" s="502"/>
      <c r="WQL44" s="502"/>
      <c r="WQM44" s="502"/>
      <c r="WQN44" s="502"/>
      <c r="WQO44" s="502"/>
      <c r="WQP44" s="502"/>
      <c r="WQQ44" s="502"/>
      <c r="WQR44" s="502"/>
      <c r="WQS44" s="502"/>
      <c r="WQT44" s="502"/>
      <c r="WQU44" s="502"/>
      <c r="WQV44" s="502"/>
      <c r="WQW44" s="502"/>
      <c r="WQX44" s="502"/>
      <c r="WQY44" s="502"/>
      <c r="WQZ44" s="502"/>
      <c r="WRA44" s="502"/>
      <c r="WRB44" s="502"/>
      <c r="WRC44" s="502"/>
      <c r="WRD44" s="502"/>
      <c r="WRE44" s="502"/>
      <c r="WRF44" s="502"/>
      <c r="WRG44" s="502"/>
      <c r="WRH44" s="502"/>
      <c r="WRI44" s="502"/>
      <c r="WRJ44" s="502"/>
      <c r="WRK44" s="502"/>
      <c r="WRL44" s="502"/>
      <c r="WRM44" s="502"/>
      <c r="WRN44" s="502"/>
      <c r="WRO44" s="502"/>
      <c r="WRP44" s="502"/>
      <c r="WRQ44" s="502"/>
      <c r="WRR44" s="502"/>
      <c r="WRS44" s="502"/>
      <c r="WRT44" s="502"/>
      <c r="WRU44" s="502"/>
      <c r="WRV44" s="502"/>
      <c r="WRW44" s="502"/>
      <c r="WRX44" s="502"/>
      <c r="WRY44" s="502"/>
      <c r="WRZ44" s="502"/>
      <c r="WSA44" s="502"/>
      <c r="WSB44" s="502"/>
      <c r="WSC44" s="502"/>
      <c r="WSD44" s="502"/>
      <c r="WSE44" s="502"/>
      <c r="WSF44" s="502"/>
      <c r="WSG44" s="502"/>
      <c r="WSH44" s="502"/>
      <c r="WSI44" s="502"/>
      <c r="WSJ44" s="502"/>
      <c r="WSK44" s="502"/>
      <c r="WSL44" s="502"/>
      <c r="WSM44" s="502"/>
      <c r="WSN44" s="502"/>
      <c r="WSO44" s="502"/>
      <c r="WSP44" s="502"/>
      <c r="WSQ44" s="502"/>
      <c r="WSR44" s="502"/>
      <c r="WSS44" s="502"/>
      <c r="WST44" s="502"/>
      <c r="WSU44" s="502"/>
      <c r="WSV44" s="502"/>
      <c r="WSW44" s="502"/>
      <c r="WSX44" s="502"/>
      <c r="WSY44" s="502"/>
      <c r="WSZ44" s="502"/>
      <c r="WTA44" s="502"/>
      <c r="WTB44" s="502"/>
      <c r="WTC44" s="502"/>
      <c r="WTD44" s="502"/>
      <c r="WTE44" s="502"/>
      <c r="WTF44" s="502"/>
      <c r="WTG44" s="502"/>
      <c r="WTH44" s="502"/>
      <c r="WTI44" s="502"/>
      <c r="WTJ44" s="502"/>
      <c r="WTK44" s="502"/>
      <c r="WTL44" s="502"/>
      <c r="WTM44" s="502"/>
      <c r="WTN44" s="502"/>
      <c r="WTO44" s="502"/>
      <c r="WTP44" s="502"/>
      <c r="WTQ44" s="502"/>
      <c r="WTR44" s="502"/>
      <c r="WTS44" s="502"/>
      <c r="WTT44" s="502"/>
      <c r="WTU44" s="502"/>
      <c r="WTV44" s="502"/>
      <c r="WTW44" s="502"/>
      <c r="WTX44" s="502"/>
      <c r="WTY44" s="502"/>
      <c r="WTZ44" s="502"/>
      <c r="WUA44" s="502"/>
      <c r="WUB44" s="502"/>
      <c r="WUC44" s="502"/>
      <c r="WUD44" s="502"/>
      <c r="WUE44" s="502"/>
      <c r="WUF44" s="502"/>
      <c r="WUG44" s="502"/>
      <c r="WUH44" s="502"/>
      <c r="WUI44" s="502"/>
      <c r="WUJ44" s="502"/>
      <c r="WUK44" s="502"/>
      <c r="WUL44" s="502"/>
      <c r="WUM44" s="502"/>
      <c r="WUN44" s="502"/>
      <c r="WUO44" s="502"/>
      <c r="WUP44" s="502"/>
      <c r="WUQ44" s="502"/>
      <c r="WUR44" s="502"/>
      <c r="WUS44" s="502"/>
      <c r="WUT44" s="502"/>
      <c r="WUU44" s="502"/>
      <c r="WUV44" s="502"/>
      <c r="WUW44" s="502"/>
      <c r="WUX44" s="502"/>
      <c r="WUY44" s="502"/>
      <c r="WUZ44" s="502"/>
      <c r="WVA44" s="502"/>
      <c r="WVB44" s="502"/>
      <c r="WVC44" s="502"/>
      <c r="WVD44" s="502"/>
      <c r="WVE44" s="502"/>
      <c r="WVF44" s="502"/>
      <c r="WVG44" s="502"/>
      <c r="WVH44" s="502"/>
      <c r="WVI44" s="502"/>
      <c r="WVJ44" s="502"/>
      <c r="WVK44" s="502"/>
      <c r="WVL44" s="502"/>
      <c r="WVM44" s="502"/>
      <c r="WVN44" s="502"/>
      <c r="WVO44" s="502"/>
      <c r="WVP44" s="502"/>
      <c r="WVQ44" s="502"/>
      <c r="WVR44" s="502"/>
      <c r="WVS44" s="502"/>
      <c r="WVT44" s="502"/>
      <c r="WVU44" s="502"/>
      <c r="WVV44" s="502"/>
      <c r="WVW44" s="502"/>
      <c r="WVX44" s="502"/>
      <c r="WVY44" s="502"/>
      <c r="WVZ44" s="502"/>
      <c r="WWA44" s="502"/>
      <c r="WWB44" s="502"/>
      <c r="WWC44" s="502"/>
      <c r="WWD44" s="502"/>
      <c r="WWE44" s="502"/>
      <c r="WWF44" s="502"/>
      <c r="WWG44" s="502"/>
      <c r="WWH44" s="502"/>
      <c r="WWI44" s="502"/>
      <c r="WWJ44" s="502"/>
      <c r="WWK44" s="502"/>
      <c r="WWL44" s="502"/>
      <c r="WWM44" s="502"/>
      <c r="WWN44" s="502"/>
      <c r="WWO44" s="502"/>
      <c r="WWP44" s="502"/>
      <c r="WWQ44" s="502"/>
      <c r="WWR44" s="502"/>
      <c r="WWS44" s="502"/>
      <c r="WWT44" s="502"/>
      <c r="WWU44" s="502"/>
      <c r="WWV44" s="502"/>
      <c r="WWW44" s="502"/>
      <c r="WWX44" s="502"/>
      <c r="WWY44" s="502"/>
      <c r="WWZ44" s="502"/>
      <c r="WXA44" s="502"/>
      <c r="WXB44" s="502"/>
      <c r="WXC44" s="502"/>
      <c r="WXD44" s="502"/>
      <c r="WXE44" s="502"/>
      <c r="WXF44" s="502"/>
      <c r="WXG44" s="502"/>
      <c r="WXH44" s="502"/>
      <c r="WXI44" s="502"/>
      <c r="WXJ44" s="502"/>
      <c r="WXK44" s="502"/>
      <c r="WXL44" s="502"/>
      <c r="WXM44" s="502"/>
      <c r="WXN44" s="502"/>
      <c r="WXO44" s="502"/>
      <c r="WXP44" s="502"/>
      <c r="WXQ44" s="502"/>
      <c r="WXR44" s="502"/>
      <c r="WXS44" s="502"/>
      <c r="WXT44" s="502"/>
      <c r="WXU44" s="502"/>
      <c r="WXV44" s="502"/>
      <c r="WXW44" s="502"/>
      <c r="WXX44" s="502"/>
      <c r="WXY44" s="502"/>
      <c r="WXZ44" s="502"/>
      <c r="WYA44" s="502"/>
      <c r="WYB44" s="502"/>
      <c r="WYC44" s="502"/>
      <c r="WYD44" s="502"/>
      <c r="WYE44" s="502"/>
      <c r="WYF44" s="502"/>
      <c r="WYG44" s="502"/>
      <c r="WYH44" s="502"/>
      <c r="WYI44" s="502"/>
      <c r="WYJ44" s="502"/>
      <c r="WYK44" s="502"/>
      <c r="WYL44" s="502"/>
      <c r="WYM44" s="502"/>
      <c r="WYN44" s="502"/>
      <c r="WYO44" s="502"/>
      <c r="WYP44" s="502"/>
      <c r="WYQ44" s="502"/>
      <c r="WYR44" s="502"/>
      <c r="WYS44" s="502"/>
      <c r="WYT44" s="502"/>
      <c r="WYU44" s="502"/>
      <c r="WYV44" s="502"/>
      <c r="WYW44" s="502"/>
      <c r="WYX44" s="502"/>
      <c r="WYY44" s="502"/>
      <c r="WYZ44" s="502"/>
      <c r="WZA44" s="502"/>
      <c r="WZB44" s="502"/>
      <c r="WZC44" s="502"/>
      <c r="WZD44" s="502"/>
      <c r="WZE44" s="502"/>
      <c r="WZF44" s="502"/>
      <c r="WZG44" s="502"/>
      <c r="WZH44" s="502"/>
      <c r="WZI44" s="502"/>
      <c r="WZJ44" s="502"/>
      <c r="WZK44" s="502"/>
      <c r="WZL44" s="502"/>
      <c r="WZM44" s="502"/>
      <c r="WZN44" s="502"/>
      <c r="WZO44" s="502"/>
      <c r="WZP44" s="502"/>
      <c r="WZQ44" s="502"/>
      <c r="WZR44" s="502"/>
      <c r="WZS44" s="502"/>
      <c r="WZT44" s="502"/>
      <c r="WZU44" s="502"/>
      <c r="WZV44" s="502"/>
      <c r="WZW44" s="502"/>
      <c r="WZX44" s="502"/>
      <c r="WZY44" s="502"/>
      <c r="WZZ44" s="502"/>
      <c r="XAA44" s="502"/>
      <c r="XAB44" s="502"/>
      <c r="XAC44" s="502"/>
      <c r="XAD44" s="502"/>
      <c r="XAE44" s="502"/>
      <c r="XAF44" s="502"/>
      <c r="XAG44" s="502"/>
      <c r="XAH44" s="502"/>
      <c r="XAI44" s="502"/>
      <c r="XAJ44" s="502"/>
      <c r="XAK44" s="502"/>
      <c r="XAL44" s="502"/>
      <c r="XAM44" s="502"/>
      <c r="XAN44" s="502"/>
      <c r="XAO44" s="502"/>
      <c r="XAP44" s="502"/>
      <c r="XAQ44" s="502"/>
      <c r="XAR44" s="502"/>
      <c r="XAS44" s="502"/>
      <c r="XAT44" s="502"/>
      <c r="XAU44" s="502"/>
      <c r="XAV44" s="502"/>
      <c r="XAW44" s="502"/>
      <c r="XAX44" s="502"/>
      <c r="XAY44" s="502"/>
      <c r="XAZ44" s="502"/>
      <c r="XBA44" s="502"/>
      <c r="XBB44" s="502"/>
      <c r="XBC44" s="502"/>
      <c r="XBD44" s="502"/>
      <c r="XBE44" s="502"/>
      <c r="XBF44" s="502"/>
      <c r="XBG44" s="502"/>
      <c r="XBH44" s="502"/>
      <c r="XBI44" s="502"/>
      <c r="XBJ44" s="502"/>
      <c r="XBK44" s="502"/>
      <c r="XBL44" s="502"/>
      <c r="XBM44" s="502"/>
      <c r="XBN44" s="502"/>
      <c r="XBO44" s="502"/>
      <c r="XBP44" s="502"/>
      <c r="XBQ44" s="502"/>
      <c r="XBR44" s="502"/>
      <c r="XBS44" s="502"/>
      <c r="XBT44" s="502"/>
      <c r="XBU44" s="502"/>
      <c r="XBV44" s="502"/>
      <c r="XBW44" s="502"/>
      <c r="XBX44" s="502"/>
      <c r="XBY44" s="502"/>
      <c r="XBZ44" s="502"/>
      <c r="XCA44" s="502"/>
      <c r="XCB44" s="502"/>
      <c r="XCC44" s="502"/>
      <c r="XCD44" s="502"/>
      <c r="XCE44" s="502"/>
      <c r="XCF44" s="502"/>
      <c r="XCG44" s="502"/>
      <c r="XCH44" s="502"/>
      <c r="XCI44" s="502"/>
      <c r="XCJ44" s="502"/>
      <c r="XCK44" s="502"/>
      <c r="XCL44" s="502"/>
      <c r="XCM44" s="502"/>
      <c r="XCN44" s="502"/>
      <c r="XCO44" s="502"/>
      <c r="XCP44" s="502"/>
      <c r="XCQ44" s="502"/>
      <c r="XCR44" s="502"/>
      <c r="XCS44" s="502"/>
      <c r="XCT44" s="502"/>
      <c r="XCU44" s="502"/>
      <c r="XCV44" s="502"/>
      <c r="XCW44" s="502"/>
      <c r="XCX44" s="502"/>
      <c r="XCY44" s="502"/>
      <c r="XCZ44" s="502"/>
      <c r="XDA44" s="502"/>
      <c r="XDB44" s="502"/>
      <c r="XDC44" s="502"/>
      <c r="XDD44" s="502"/>
      <c r="XDE44" s="502"/>
      <c r="XDF44" s="502"/>
      <c r="XDG44" s="502"/>
      <c r="XDH44" s="502"/>
      <c r="XDI44" s="502"/>
      <c r="XDJ44" s="502"/>
      <c r="XDK44" s="502"/>
      <c r="XDL44" s="502"/>
      <c r="XDM44" s="502"/>
      <c r="XDN44" s="502"/>
      <c r="XDO44" s="502"/>
      <c r="XDP44" s="502"/>
      <c r="XDQ44" s="502"/>
      <c r="XDR44" s="502"/>
      <c r="XDS44" s="502"/>
      <c r="XDT44" s="502"/>
      <c r="XDU44" s="502"/>
      <c r="XDV44" s="502"/>
      <c r="XDW44" s="502"/>
      <c r="XDX44" s="502"/>
      <c r="XDY44" s="502"/>
      <c r="XDZ44" s="502"/>
      <c r="XEA44" s="502"/>
      <c r="XEB44" s="502"/>
      <c r="XEC44" s="502"/>
      <c r="XED44" s="502"/>
      <c r="XEE44" s="502"/>
      <c r="XEF44" s="502"/>
      <c r="XEG44" s="502"/>
      <c r="XEH44" s="502"/>
      <c r="XEI44" s="502"/>
      <c r="XEJ44" s="502"/>
      <c r="XEK44" s="502"/>
      <c r="XEL44" s="502"/>
      <c r="XEM44" s="502"/>
      <c r="XEN44" s="502"/>
      <c r="XEO44" s="502"/>
      <c r="XEP44" s="502"/>
      <c r="XEQ44" s="502"/>
      <c r="XER44" s="502"/>
      <c r="XES44" s="502"/>
      <c r="XET44" s="502"/>
      <c r="XEU44" s="502"/>
      <c r="XEV44" s="502"/>
      <c r="XEW44" s="502"/>
      <c r="XEX44" s="502"/>
      <c r="XEY44" s="502"/>
      <c r="XEZ44" s="502"/>
      <c r="XFA44" s="502"/>
      <c r="XFB44" s="502"/>
      <c r="XFC44" s="502"/>
      <c r="XFD44" s="502"/>
    </row>
    <row r="45" spans="1:16384" ht="30" customHeight="1" thickBot="1" x14ac:dyDescent="0.35">
      <c r="A45" s="178"/>
      <c r="B45" s="173" t="s">
        <v>214</v>
      </c>
      <c r="C45" s="178"/>
      <c r="D45" s="173" t="s">
        <v>215</v>
      </c>
      <c r="E45" s="178"/>
      <c r="F45" s="173" t="s">
        <v>216</v>
      </c>
      <c r="G45" s="178"/>
      <c r="H45" s="500" t="s">
        <v>217</v>
      </c>
      <c r="I45" s="500"/>
      <c r="J45" s="178"/>
      <c r="K45" s="173" t="s">
        <v>218</v>
      </c>
    </row>
    <row r="47" spans="1:16384" ht="30" customHeight="1" x14ac:dyDescent="0.4">
      <c r="A47" s="514" t="s">
        <v>219</v>
      </c>
      <c r="B47" s="514"/>
      <c r="C47" s="514"/>
      <c r="D47" s="514"/>
      <c r="E47" s="514"/>
      <c r="F47" s="514"/>
      <c r="G47" s="514"/>
      <c r="H47" s="514"/>
      <c r="I47" s="514"/>
      <c r="J47" s="514"/>
      <c r="K47" s="514"/>
      <c r="L47" s="514"/>
      <c r="M47" s="514"/>
      <c r="N47" s="514"/>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502"/>
      <c r="BW47" s="502"/>
      <c r="BX47" s="502"/>
      <c r="BY47" s="502"/>
      <c r="BZ47" s="502"/>
      <c r="CA47" s="502"/>
      <c r="CB47" s="502"/>
      <c r="CC47" s="502"/>
      <c r="CD47" s="502"/>
      <c r="CE47" s="502"/>
      <c r="CF47" s="502"/>
      <c r="CG47" s="502"/>
      <c r="CH47" s="502"/>
      <c r="CI47" s="502"/>
      <c r="CJ47" s="502"/>
      <c r="CK47" s="502"/>
      <c r="CL47" s="502"/>
      <c r="CM47" s="502"/>
      <c r="CN47" s="502"/>
      <c r="CO47" s="502"/>
      <c r="CP47" s="502"/>
      <c r="CQ47" s="502"/>
      <c r="CR47" s="502"/>
      <c r="CS47" s="502"/>
      <c r="CT47" s="502"/>
      <c r="CU47" s="502"/>
      <c r="CV47" s="502"/>
      <c r="CW47" s="502"/>
      <c r="CX47" s="502"/>
      <c r="CY47" s="502"/>
      <c r="CZ47" s="502"/>
      <c r="DA47" s="502"/>
      <c r="DB47" s="502"/>
      <c r="DC47" s="502"/>
      <c r="DD47" s="502"/>
      <c r="DE47" s="502"/>
      <c r="DF47" s="502"/>
      <c r="DG47" s="502"/>
      <c r="DH47" s="502"/>
      <c r="DI47" s="502"/>
      <c r="DJ47" s="502"/>
      <c r="DK47" s="502"/>
      <c r="DL47" s="502"/>
      <c r="DM47" s="502"/>
      <c r="DN47" s="502"/>
      <c r="DO47" s="502"/>
      <c r="DP47" s="502"/>
      <c r="DQ47" s="502"/>
      <c r="DR47" s="502"/>
      <c r="DS47" s="502"/>
      <c r="DT47" s="502"/>
      <c r="DU47" s="502"/>
      <c r="DV47" s="502"/>
      <c r="DW47" s="502"/>
      <c r="DX47" s="502"/>
      <c r="DY47" s="502"/>
      <c r="DZ47" s="502"/>
      <c r="EA47" s="502"/>
      <c r="EB47" s="502"/>
      <c r="EC47" s="502"/>
      <c r="ED47" s="502"/>
      <c r="EE47" s="502"/>
      <c r="EF47" s="502"/>
      <c r="EG47" s="502"/>
      <c r="EH47" s="502"/>
      <c r="EI47" s="502"/>
      <c r="EJ47" s="502"/>
      <c r="EK47" s="502"/>
      <c r="EL47" s="502"/>
      <c r="EM47" s="502"/>
      <c r="EN47" s="502"/>
      <c r="EO47" s="502"/>
      <c r="EP47" s="502"/>
      <c r="EQ47" s="502"/>
      <c r="ER47" s="502"/>
      <c r="ES47" s="502"/>
      <c r="ET47" s="502"/>
      <c r="EU47" s="502"/>
      <c r="EV47" s="502"/>
      <c r="EW47" s="502"/>
      <c r="EX47" s="502"/>
      <c r="EY47" s="502"/>
      <c r="EZ47" s="502"/>
      <c r="FA47" s="502"/>
      <c r="FB47" s="502"/>
      <c r="FC47" s="502"/>
      <c r="FD47" s="502"/>
      <c r="FE47" s="502"/>
      <c r="FF47" s="502"/>
      <c r="FG47" s="502"/>
      <c r="FH47" s="502"/>
      <c r="FI47" s="502"/>
      <c r="FJ47" s="502"/>
      <c r="FK47" s="502"/>
      <c r="FL47" s="502"/>
      <c r="FM47" s="502"/>
      <c r="FN47" s="502"/>
      <c r="FO47" s="502"/>
      <c r="FP47" s="502"/>
      <c r="FQ47" s="502"/>
      <c r="FR47" s="502"/>
      <c r="FS47" s="502"/>
      <c r="FT47" s="502"/>
      <c r="FU47" s="502"/>
      <c r="FV47" s="502"/>
      <c r="FW47" s="502"/>
      <c r="FX47" s="502"/>
      <c r="FY47" s="502"/>
      <c r="FZ47" s="502"/>
      <c r="GA47" s="502"/>
      <c r="GB47" s="502"/>
      <c r="GC47" s="502"/>
      <c r="GD47" s="502"/>
      <c r="GE47" s="502"/>
      <c r="GF47" s="502"/>
      <c r="GG47" s="502"/>
      <c r="GH47" s="502"/>
      <c r="GI47" s="502"/>
      <c r="GJ47" s="502"/>
      <c r="GK47" s="502"/>
      <c r="GL47" s="502"/>
      <c r="GM47" s="502"/>
      <c r="GN47" s="502"/>
      <c r="GO47" s="502"/>
      <c r="GP47" s="502"/>
      <c r="GQ47" s="502"/>
      <c r="GR47" s="502"/>
      <c r="GS47" s="502"/>
      <c r="GT47" s="502"/>
      <c r="GU47" s="502"/>
      <c r="GV47" s="502"/>
      <c r="GW47" s="502"/>
      <c r="GX47" s="502"/>
      <c r="GY47" s="502"/>
      <c r="GZ47" s="502"/>
      <c r="HA47" s="502"/>
      <c r="HB47" s="502"/>
      <c r="HC47" s="502"/>
      <c r="HD47" s="502"/>
      <c r="HE47" s="502"/>
      <c r="HF47" s="502"/>
      <c r="HG47" s="502"/>
      <c r="HH47" s="502"/>
      <c r="HI47" s="502"/>
      <c r="HJ47" s="502"/>
      <c r="HK47" s="502"/>
      <c r="HL47" s="502"/>
      <c r="HM47" s="502"/>
      <c r="HN47" s="502"/>
      <c r="HO47" s="502"/>
      <c r="HP47" s="502"/>
      <c r="HQ47" s="502"/>
      <c r="HR47" s="502"/>
      <c r="HS47" s="502"/>
      <c r="HT47" s="502"/>
      <c r="HU47" s="502"/>
      <c r="HV47" s="502"/>
      <c r="HW47" s="502"/>
      <c r="HX47" s="502"/>
      <c r="HY47" s="502"/>
      <c r="HZ47" s="502"/>
      <c r="IA47" s="502"/>
      <c r="IB47" s="502"/>
      <c r="IC47" s="502"/>
      <c r="ID47" s="502"/>
      <c r="IE47" s="502"/>
      <c r="IF47" s="502"/>
      <c r="IG47" s="502"/>
      <c r="IH47" s="502"/>
      <c r="II47" s="502"/>
      <c r="IJ47" s="502"/>
      <c r="IK47" s="502"/>
      <c r="IL47" s="502"/>
      <c r="IM47" s="502"/>
      <c r="IN47" s="502"/>
      <c r="IO47" s="502"/>
      <c r="IP47" s="502"/>
      <c r="IQ47" s="502"/>
      <c r="IR47" s="502"/>
      <c r="IS47" s="502"/>
      <c r="IT47" s="502"/>
      <c r="IU47" s="502"/>
      <c r="IV47" s="502"/>
      <c r="IW47" s="502"/>
      <c r="IX47" s="502"/>
      <c r="IY47" s="502"/>
      <c r="IZ47" s="502"/>
      <c r="JA47" s="502"/>
      <c r="JB47" s="502"/>
      <c r="JC47" s="502"/>
      <c r="JD47" s="502"/>
      <c r="JE47" s="502"/>
      <c r="JF47" s="502"/>
      <c r="JG47" s="502"/>
      <c r="JH47" s="502"/>
      <c r="JI47" s="502"/>
      <c r="JJ47" s="502"/>
      <c r="JK47" s="502"/>
      <c r="JL47" s="502"/>
      <c r="JM47" s="502"/>
      <c r="JN47" s="502"/>
      <c r="JO47" s="502"/>
      <c r="JP47" s="502"/>
      <c r="JQ47" s="502"/>
      <c r="JR47" s="502"/>
      <c r="JS47" s="502"/>
      <c r="JT47" s="502"/>
      <c r="JU47" s="502"/>
      <c r="JV47" s="502"/>
      <c r="JW47" s="502"/>
      <c r="JX47" s="502"/>
      <c r="JY47" s="502"/>
      <c r="JZ47" s="502"/>
      <c r="KA47" s="502"/>
      <c r="KB47" s="502"/>
      <c r="KC47" s="502"/>
      <c r="KD47" s="502"/>
      <c r="KE47" s="502"/>
      <c r="KF47" s="502"/>
      <c r="KG47" s="502"/>
      <c r="KH47" s="502"/>
      <c r="KI47" s="502"/>
      <c r="KJ47" s="502"/>
      <c r="KK47" s="502"/>
      <c r="KL47" s="502"/>
      <c r="KM47" s="502"/>
      <c r="KN47" s="502"/>
      <c r="KO47" s="502"/>
      <c r="KP47" s="502"/>
      <c r="KQ47" s="502"/>
      <c r="KR47" s="502"/>
      <c r="KS47" s="502"/>
      <c r="KT47" s="502"/>
      <c r="KU47" s="502"/>
      <c r="KV47" s="502"/>
      <c r="KW47" s="502"/>
      <c r="KX47" s="502"/>
      <c r="KY47" s="502"/>
      <c r="KZ47" s="502"/>
      <c r="LA47" s="502"/>
      <c r="LB47" s="502"/>
      <c r="LC47" s="502"/>
      <c r="LD47" s="502"/>
      <c r="LE47" s="502"/>
      <c r="LF47" s="502"/>
      <c r="LG47" s="502"/>
      <c r="LH47" s="502"/>
      <c r="LI47" s="502"/>
      <c r="LJ47" s="502"/>
      <c r="LK47" s="502"/>
      <c r="LL47" s="502"/>
      <c r="LM47" s="502"/>
      <c r="LN47" s="502"/>
      <c r="LO47" s="502"/>
      <c r="LP47" s="502"/>
      <c r="LQ47" s="502"/>
      <c r="LR47" s="502"/>
      <c r="LS47" s="502"/>
      <c r="LT47" s="502"/>
      <c r="LU47" s="502"/>
      <c r="LV47" s="502"/>
      <c r="LW47" s="502"/>
      <c r="LX47" s="502"/>
      <c r="LY47" s="502"/>
      <c r="LZ47" s="502"/>
      <c r="MA47" s="502"/>
      <c r="MB47" s="502"/>
      <c r="MC47" s="502"/>
      <c r="MD47" s="502"/>
      <c r="ME47" s="502"/>
      <c r="MF47" s="502"/>
      <c r="MG47" s="502"/>
      <c r="MH47" s="502"/>
      <c r="MI47" s="502"/>
      <c r="MJ47" s="502"/>
      <c r="MK47" s="502"/>
      <c r="ML47" s="502"/>
      <c r="MM47" s="502"/>
      <c r="MN47" s="502"/>
      <c r="MO47" s="502"/>
      <c r="MP47" s="502"/>
      <c r="MQ47" s="502"/>
      <c r="MR47" s="502"/>
      <c r="MS47" s="502"/>
      <c r="MT47" s="502"/>
      <c r="MU47" s="502"/>
      <c r="MV47" s="502"/>
      <c r="MW47" s="502"/>
      <c r="MX47" s="502"/>
      <c r="MY47" s="502"/>
      <c r="MZ47" s="502"/>
      <c r="NA47" s="502"/>
      <c r="NB47" s="502"/>
      <c r="NC47" s="502"/>
      <c r="ND47" s="502"/>
      <c r="NE47" s="502"/>
      <c r="NF47" s="502"/>
      <c r="NG47" s="502"/>
      <c r="NH47" s="502"/>
      <c r="NI47" s="502"/>
      <c r="NJ47" s="502"/>
      <c r="NK47" s="502"/>
      <c r="NL47" s="502"/>
      <c r="NM47" s="502"/>
      <c r="NN47" s="502"/>
      <c r="NO47" s="502"/>
      <c r="NP47" s="502"/>
      <c r="NQ47" s="502"/>
      <c r="NR47" s="502"/>
      <c r="NS47" s="502"/>
      <c r="NT47" s="502"/>
      <c r="NU47" s="502"/>
      <c r="NV47" s="502"/>
      <c r="NW47" s="502"/>
      <c r="NX47" s="502"/>
      <c r="NY47" s="502"/>
      <c r="NZ47" s="502"/>
      <c r="OA47" s="502"/>
      <c r="OB47" s="502"/>
      <c r="OC47" s="502"/>
      <c r="OD47" s="502"/>
      <c r="OE47" s="502"/>
      <c r="OF47" s="502"/>
      <c r="OG47" s="502"/>
      <c r="OH47" s="502"/>
      <c r="OI47" s="502"/>
      <c r="OJ47" s="502"/>
      <c r="OK47" s="502"/>
      <c r="OL47" s="502"/>
      <c r="OM47" s="502"/>
      <c r="ON47" s="502"/>
      <c r="OO47" s="502"/>
      <c r="OP47" s="502"/>
      <c r="OQ47" s="502"/>
      <c r="OR47" s="502"/>
      <c r="OS47" s="502"/>
      <c r="OT47" s="502"/>
      <c r="OU47" s="502"/>
      <c r="OV47" s="502"/>
      <c r="OW47" s="502"/>
      <c r="OX47" s="502"/>
      <c r="OY47" s="502"/>
      <c r="OZ47" s="502"/>
      <c r="PA47" s="502"/>
      <c r="PB47" s="502"/>
      <c r="PC47" s="502"/>
      <c r="PD47" s="502"/>
      <c r="PE47" s="502"/>
      <c r="PF47" s="502"/>
      <c r="PG47" s="502"/>
      <c r="PH47" s="502"/>
      <c r="PI47" s="502"/>
      <c r="PJ47" s="502"/>
      <c r="PK47" s="502"/>
      <c r="PL47" s="502"/>
      <c r="PM47" s="502"/>
      <c r="PN47" s="502"/>
      <c r="PO47" s="502"/>
      <c r="PP47" s="502"/>
      <c r="PQ47" s="502"/>
      <c r="PR47" s="502"/>
      <c r="PS47" s="502"/>
      <c r="PT47" s="502"/>
      <c r="PU47" s="502"/>
      <c r="PV47" s="502"/>
      <c r="PW47" s="502"/>
      <c r="PX47" s="502"/>
      <c r="PY47" s="502"/>
      <c r="PZ47" s="502"/>
      <c r="QA47" s="502"/>
      <c r="QB47" s="502"/>
      <c r="QC47" s="502"/>
      <c r="QD47" s="502"/>
      <c r="QE47" s="502"/>
      <c r="QF47" s="502"/>
      <c r="QG47" s="502"/>
      <c r="QH47" s="502"/>
      <c r="QI47" s="502"/>
      <c r="QJ47" s="502"/>
      <c r="QK47" s="502"/>
      <c r="QL47" s="502"/>
      <c r="QM47" s="502"/>
      <c r="QN47" s="502"/>
      <c r="QO47" s="502"/>
      <c r="QP47" s="502"/>
      <c r="QQ47" s="502"/>
      <c r="QR47" s="502"/>
      <c r="QS47" s="502"/>
      <c r="QT47" s="502"/>
      <c r="QU47" s="502"/>
      <c r="QV47" s="502"/>
      <c r="QW47" s="502"/>
      <c r="QX47" s="502"/>
      <c r="QY47" s="502"/>
      <c r="QZ47" s="502"/>
      <c r="RA47" s="502"/>
      <c r="RB47" s="502"/>
      <c r="RC47" s="502"/>
      <c r="RD47" s="502"/>
      <c r="RE47" s="502"/>
      <c r="RF47" s="502"/>
      <c r="RG47" s="502"/>
      <c r="RH47" s="502"/>
      <c r="RI47" s="502"/>
      <c r="RJ47" s="502"/>
      <c r="RK47" s="502"/>
      <c r="RL47" s="502"/>
      <c r="RM47" s="502"/>
      <c r="RN47" s="502"/>
      <c r="RO47" s="502"/>
      <c r="RP47" s="502"/>
      <c r="RQ47" s="502"/>
      <c r="RR47" s="502"/>
      <c r="RS47" s="502"/>
      <c r="RT47" s="502"/>
      <c r="RU47" s="502"/>
      <c r="RV47" s="502"/>
      <c r="RW47" s="502"/>
      <c r="RX47" s="502"/>
      <c r="RY47" s="502"/>
      <c r="RZ47" s="502"/>
      <c r="SA47" s="502"/>
      <c r="SB47" s="502"/>
      <c r="SC47" s="502"/>
      <c r="SD47" s="502"/>
      <c r="SE47" s="502"/>
      <c r="SF47" s="502"/>
      <c r="SG47" s="502"/>
      <c r="SH47" s="502"/>
      <c r="SI47" s="502"/>
      <c r="SJ47" s="502"/>
      <c r="SK47" s="502"/>
      <c r="SL47" s="502"/>
      <c r="SM47" s="502"/>
      <c r="SN47" s="502"/>
      <c r="SO47" s="502"/>
      <c r="SP47" s="502"/>
      <c r="SQ47" s="502"/>
      <c r="SR47" s="502"/>
      <c r="SS47" s="502"/>
      <c r="ST47" s="502"/>
      <c r="SU47" s="502"/>
      <c r="SV47" s="502"/>
      <c r="SW47" s="502"/>
      <c r="SX47" s="502"/>
      <c r="SY47" s="502"/>
      <c r="SZ47" s="502"/>
      <c r="TA47" s="502"/>
      <c r="TB47" s="502"/>
      <c r="TC47" s="502"/>
      <c r="TD47" s="502"/>
      <c r="TE47" s="502"/>
      <c r="TF47" s="502"/>
      <c r="TG47" s="502"/>
      <c r="TH47" s="502"/>
      <c r="TI47" s="502"/>
      <c r="TJ47" s="502"/>
      <c r="TK47" s="502"/>
      <c r="TL47" s="502"/>
      <c r="TM47" s="502"/>
      <c r="TN47" s="502"/>
      <c r="TO47" s="502"/>
      <c r="TP47" s="502"/>
      <c r="TQ47" s="502"/>
      <c r="TR47" s="502"/>
      <c r="TS47" s="502"/>
      <c r="TT47" s="502"/>
      <c r="TU47" s="502"/>
      <c r="TV47" s="502"/>
      <c r="TW47" s="502"/>
      <c r="TX47" s="502"/>
      <c r="TY47" s="502"/>
      <c r="TZ47" s="502"/>
      <c r="UA47" s="502"/>
      <c r="UB47" s="502"/>
      <c r="UC47" s="502"/>
      <c r="UD47" s="502"/>
      <c r="UE47" s="502"/>
      <c r="UF47" s="502"/>
      <c r="UG47" s="502"/>
      <c r="UH47" s="502"/>
      <c r="UI47" s="502"/>
      <c r="UJ47" s="502"/>
      <c r="UK47" s="502"/>
      <c r="UL47" s="502"/>
      <c r="UM47" s="502"/>
      <c r="UN47" s="502"/>
      <c r="UO47" s="502"/>
      <c r="UP47" s="502"/>
      <c r="UQ47" s="502"/>
      <c r="UR47" s="502"/>
      <c r="US47" s="502"/>
      <c r="UT47" s="502"/>
      <c r="UU47" s="502"/>
      <c r="UV47" s="502"/>
      <c r="UW47" s="502"/>
      <c r="UX47" s="502"/>
      <c r="UY47" s="502"/>
      <c r="UZ47" s="502"/>
      <c r="VA47" s="502"/>
      <c r="VB47" s="502"/>
      <c r="VC47" s="502"/>
      <c r="VD47" s="502"/>
      <c r="VE47" s="502"/>
      <c r="VF47" s="502"/>
      <c r="VG47" s="502"/>
      <c r="VH47" s="502"/>
      <c r="VI47" s="502"/>
      <c r="VJ47" s="502"/>
      <c r="VK47" s="502"/>
      <c r="VL47" s="502"/>
      <c r="VM47" s="502"/>
      <c r="VN47" s="502"/>
      <c r="VO47" s="502"/>
      <c r="VP47" s="502"/>
      <c r="VQ47" s="502"/>
      <c r="VR47" s="502"/>
      <c r="VS47" s="502"/>
      <c r="VT47" s="502"/>
      <c r="VU47" s="502"/>
      <c r="VV47" s="502"/>
      <c r="VW47" s="502"/>
      <c r="VX47" s="502"/>
      <c r="VY47" s="502"/>
      <c r="VZ47" s="502"/>
      <c r="WA47" s="502"/>
      <c r="WB47" s="502"/>
      <c r="WC47" s="502"/>
      <c r="WD47" s="502"/>
      <c r="WE47" s="502"/>
      <c r="WF47" s="502"/>
      <c r="WG47" s="502"/>
      <c r="WH47" s="502"/>
      <c r="WI47" s="502"/>
      <c r="WJ47" s="502"/>
      <c r="WK47" s="502"/>
      <c r="WL47" s="502"/>
      <c r="WM47" s="502"/>
      <c r="WN47" s="502"/>
      <c r="WO47" s="502"/>
      <c r="WP47" s="502"/>
      <c r="WQ47" s="502"/>
      <c r="WR47" s="502"/>
      <c r="WS47" s="502"/>
      <c r="WT47" s="502"/>
      <c r="WU47" s="502"/>
      <c r="WV47" s="502"/>
      <c r="WW47" s="502"/>
      <c r="WX47" s="502"/>
      <c r="WY47" s="502"/>
      <c r="WZ47" s="502"/>
      <c r="XA47" s="502"/>
      <c r="XB47" s="502"/>
      <c r="XC47" s="502"/>
      <c r="XD47" s="502"/>
      <c r="XE47" s="502"/>
      <c r="XF47" s="502"/>
      <c r="XG47" s="502"/>
      <c r="XH47" s="502"/>
      <c r="XI47" s="502"/>
      <c r="XJ47" s="502"/>
      <c r="XK47" s="502"/>
      <c r="XL47" s="502"/>
      <c r="XM47" s="502"/>
      <c r="XN47" s="502"/>
      <c r="XO47" s="502"/>
      <c r="XP47" s="502"/>
      <c r="XQ47" s="502"/>
      <c r="XR47" s="502"/>
      <c r="XS47" s="502"/>
      <c r="XT47" s="502"/>
      <c r="XU47" s="502"/>
      <c r="XV47" s="502"/>
      <c r="XW47" s="502"/>
      <c r="XX47" s="502"/>
      <c r="XY47" s="502"/>
      <c r="XZ47" s="502"/>
      <c r="YA47" s="502"/>
      <c r="YB47" s="502"/>
      <c r="YC47" s="502"/>
      <c r="YD47" s="502"/>
      <c r="YE47" s="502"/>
      <c r="YF47" s="502"/>
      <c r="YG47" s="502"/>
      <c r="YH47" s="502"/>
      <c r="YI47" s="502"/>
      <c r="YJ47" s="502"/>
      <c r="YK47" s="502"/>
      <c r="YL47" s="502"/>
      <c r="YM47" s="502"/>
      <c r="YN47" s="502"/>
      <c r="YO47" s="502"/>
      <c r="YP47" s="502"/>
      <c r="YQ47" s="502"/>
      <c r="YR47" s="502"/>
      <c r="YS47" s="502"/>
      <c r="YT47" s="502"/>
      <c r="YU47" s="502"/>
      <c r="YV47" s="502"/>
      <c r="YW47" s="502"/>
      <c r="YX47" s="502"/>
      <c r="YY47" s="502"/>
      <c r="YZ47" s="502"/>
      <c r="ZA47" s="502"/>
      <c r="ZB47" s="502"/>
      <c r="ZC47" s="502"/>
      <c r="ZD47" s="502"/>
      <c r="ZE47" s="502"/>
      <c r="ZF47" s="502"/>
      <c r="ZG47" s="502"/>
      <c r="ZH47" s="502"/>
      <c r="ZI47" s="502"/>
      <c r="ZJ47" s="502"/>
      <c r="ZK47" s="502"/>
      <c r="ZL47" s="502"/>
      <c r="ZM47" s="502"/>
      <c r="ZN47" s="502"/>
      <c r="ZO47" s="502"/>
      <c r="ZP47" s="502"/>
      <c r="ZQ47" s="502"/>
      <c r="ZR47" s="502"/>
      <c r="ZS47" s="502"/>
      <c r="ZT47" s="502"/>
      <c r="ZU47" s="502"/>
      <c r="ZV47" s="502"/>
      <c r="ZW47" s="502"/>
      <c r="ZX47" s="502"/>
      <c r="ZY47" s="502"/>
      <c r="ZZ47" s="502"/>
      <c r="AAA47" s="502"/>
      <c r="AAB47" s="502"/>
      <c r="AAC47" s="502"/>
      <c r="AAD47" s="502"/>
      <c r="AAE47" s="502"/>
      <c r="AAF47" s="502"/>
      <c r="AAG47" s="502"/>
      <c r="AAH47" s="502"/>
      <c r="AAI47" s="502"/>
      <c r="AAJ47" s="502"/>
      <c r="AAK47" s="502"/>
      <c r="AAL47" s="502"/>
      <c r="AAM47" s="502"/>
      <c r="AAN47" s="502"/>
      <c r="AAO47" s="502"/>
      <c r="AAP47" s="502"/>
      <c r="AAQ47" s="502"/>
      <c r="AAR47" s="502"/>
      <c r="AAS47" s="502"/>
      <c r="AAT47" s="502"/>
      <c r="AAU47" s="502"/>
      <c r="AAV47" s="502"/>
      <c r="AAW47" s="502"/>
      <c r="AAX47" s="502"/>
      <c r="AAY47" s="502"/>
      <c r="AAZ47" s="502"/>
      <c r="ABA47" s="502"/>
      <c r="ABB47" s="502"/>
      <c r="ABC47" s="502"/>
      <c r="ABD47" s="502"/>
      <c r="ABE47" s="502"/>
      <c r="ABF47" s="502"/>
      <c r="ABG47" s="502"/>
      <c r="ABH47" s="502"/>
      <c r="ABI47" s="502"/>
      <c r="ABJ47" s="502"/>
      <c r="ABK47" s="502"/>
      <c r="ABL47" s="502"/>
      <c r="ABM47" s="502"/>
      <c r="ABN47" s="502"/>
      <c r="ABO47" s="502"/>
      <c r="ABP47" s="502"/>
      <c r="ABQ47" s="502"/>
      <c r="ABR47" s="502"/>
      <c r="ABS47" s="502"/>
      <c r="ABT47" s="502"/>
      <c r="ABU47" s="502"/>
      <c r="ABV47" s="502"/>
      <c r="ABW47" s="502"/>
      <c r="ABX47" s="502"/>
      <c r="ABY47" s="502"/>
      <c r="ABZ47" s="502"/>
      <c r="ACA47" s="502"/>
      <c r="ACB47" s="502"/>
      <c r="ACC47" s="502"/>
      <c r="ACD47" s="502"/>
      <c r="ACE47" s="502"/>
      <c r="ACF47" s="502"/>
      <c r="ACG47" s="502"/>
      <c r="ACH47" s="502"/>
      <c r="ACI47" s="502"/>
      <c r="ACJ47" s="502"/>
      <c r="ACK47" s="502"/>
      <c r="ACL47" s="502"/>
      <c r="ACM47" s="502"/>
      <c r="ACN47" s="502"/>
      <c r="ACO47" s="502"/>
      <c r="ACP47" s="502"/>
      <c r="ACQ47" s="502"/>
      <c r="ACR47" s="502"/>
      <c r="ACS47" s="502"/>
      <c r="ACT47" s="502"/>
      <c r="ACU47" s="502"/>
      <c r="ACV47" s="502"/>
      <c r="ACW47" s="502"/>
      <c r="ACX47" s="502"/>
      <c r="ACY47" s="502"/>
      <c r="ACZ47" s="502"/>
      <c r="ADA47" s="502"/>
      <c r="ADB47" s="502"/>
      <c r="ADC47" s="502"/>
      <c r="ADD47" s="502"/>
      <c r="ADE47" s="502"/>
      <c r="ADF47" s="502"/>
      <c r="ADG47" s="502"/>
      <c r="ADH47" s="502"/>
      <c r="ADI47" s="502"/>
      <c r="ADJ47" s="502"/>
      <c r="ADK47" s="502"/>
      <c r="ADL47" s="502"/>
      <c r="ADM47" s="502"/>
      <c r="ADN47" s="502"/>
      <c r="ADO47" s="502"/>
      <c r="ADP47" s="502"/>
      <c r="ADQ47" s="502"/>
      <c r="ADR47" s="502"/>
      <c r="ADS47" s="502"/>
      <c r="ADT47" s="502"/>
      <c r="ADU47" s="502"/>
      <c r="ADV47" s="502"/>
      <c r="ADW47" s="502"/>
      <c r="ADX47" s="502"/>
      <c r="ADY47" s="502"/>
      <c r="ADZ47" s="502"/>
      <c r="AEA47" s="502"/>
      <c r="AEB47" s="502"/>
      <c r="AEC47" s="502"/>
      <c r="AED47" s="502"/>
      <c r="AEE47" s="502"/>
      <c r="AEF47" s="502"/>
      <c r="AEG47" s="502"/>
      <c r="AEH47" s="502"/>
      <c r="AEI47" s="502"/>
      <c r="AEJ47" s="502"/>
      <c r="AEK47" s="502"/>
      <c r="AEL47" s="502"/>
      <c r="AEM47" s="502"/>
      <c r="AEN47" s="502"/>
      <c r="AEO47" s="502"/>
      <c r="AEP47" s="502"/>
      <c r="AEQ47" s="502"/>
      <c r="AER47" s="502"/>
      <c r="AES47" s="502"/>
      <c r="AET47" s="502"/>
      <c r="AEU47" s="502"/>
      <c r="AEV47" s="502"/>
      <c r="AEW47" s="502"/>
      <c r="AEX47" s="502"/>
      <c r="AEY47" s="502"/>
      <c r="AEZ47" s="502"/>
      <c r="AFA47" s="502"/>
      <c r="AFB47" s="502"/>
      <c r="AFC47" s="502"/>
      <c r="AFD47" s="502"/>
      <c r="AFE47" s="502"/>
      <c r="AFF47" s="502"/>
      <c r="AFG47" s="502"/>
      <c r="AFH47" s="502"/>
      <c r="AFI47" s="502"/>
      <c r="AFJ47" s="502"/>
      <c r="AFK47" s="502"/>
      <c r="AFL47" s="502"/>
      <c r="AFM47" s="502"/>
      <c r="AFN47" s="502"/>
      <c r="AFO47" s="502"/>
      <c r="AFP47" s="502"/>
      <c r="AFQ47" s="502"/>
      <c r="AFR47" s="502"/>
      <c r="AFS47" s="502"/>
      <c r="AFT47" s="502"/>
      <c r="AFU47" s="502"/>
      <c r="AFV47" s="502"/>
      <c r="AFW47" s="502"/>
      <c r="AFX47" s="502"/>
      <c r="AFY47" s="502"/>
      <c r="AFZ47" s="502"/>
      <c r="AGA47" s="502"/>
      <c r="AGB47" s="502"/>
      <c r="AGC47" s="502"/>
      <c r="AGD47" s="502"/>
      <c r="AGE47" s="502"/>
      <c r="AGF47" s="502"/>
      <c r="AGG47" s="502"/>
      <c r="AGH47" s="502"/>
      <c r="AGI47" s="502"/>
      <c r="AGJ47" s="502"/>
      <c r="AGK47" s="502"/>
      <c r="AGL47" s="502"/>
      <c r="AGM47" s="502"/>
      <c r="AGN47" s="502"/>
      <c r="AGO47" s="502"/>
      <c r="AGP47" s="502"/>
      <c r="AGQ47" s="502"/>
      <c r="AGR47" s="502"/>
      <c r="AGS47" s="502"/>
      <c r="AGT47" s="502"/>
      <c r="AGU47" s="502"/>
      <c r="AGV47" s="502"/>
      <c r="AGW47" s="502"/>
      <c r="AGX47" s="502"/>
      <c r="AGY47" s="502"/>
      <c r="AGZ47" s="502"/>
      <c r="AHA47" s="502"/>
      <c r="AHB47" s="502"/>
      <c r="AHC47" s="502"/>
      <c r="AHD47" s="502"/>
      <c r="AHE47" s="502"/>
      <c r="AHF47" s="502"/>
      <c r="AHG47" s="502"/>
      <c r="AHH47" s="502"/>
      <c r="AHI47" s="502"/>
      <c r="AHJ47" s="502"/>
      <c r="AHK47" s="502"/>
      <c r="AHL47" s="502"/>
      <c r="AHM47" s="502"/>
      <c r="AHN47" s="502"/>
      <c r="AHO47" s="502"/>
      <c r="AHP47" s="502"/>
      <c r="AHQ47" s="502"/>
      <c r="AHR47" s="502"/>
      <c r="AHS47" s="502"/>
      <c r="AHT47" s="502"/>
      <c r="AHU47" s="502"/>
      <c r="AHV47" s="502"/>
      <c r="AHW47" s="502"/>
      <c r="AHX47" s="502"/>
      <c r="AHY47" s="502"/>
      <c r="AHZ47" s="502"/>
      <c r="AIA47" s="502"/>
      <c r="AIB47" s="502"/>
      <c r="AIC47" s="502"/>
      <c r="AID47" s="502"/>
      <c r="AIE47" s="502"/>
      <c r="AIF47" s="502"/>
      <c r="AIG47" s="502"/>
      <c r="AIH47" s="502"/>
      <c r="AII47" s="502"/>
      <c r="AIJ47" s="502"/>
      <c r="AIK47" s="502"/>
      <c r="AIL47" s="502"/>
      <c r="AIM47" s="502"/>
      <c r="AIN47" s="502"/>
      <c r="AIO47" s="502"/>
      <c r="AIP47" s="502"/>
      <c r="AIQ47" s="502"/>
      <c r="AIR47" s="502"/>
      <c r="AIS47" s="502"/>
      <c r="AIT47" s="502"/>
      <c r="AIU47" s="502"/>
      <c r="AIV47" s="502"/>
      <c r="AIW47" s="502"/>
      <c r="AIX47" s="502"/>
      <c r="AIY47" s="502"/>
      <c r="AIZ47" s="502"/>
      <c r="AJA47" s="502"/>
      <c r="AJB47" s="502"/>
      <c r="AJC47" s="502"/>
      <c r="AJD47" s="502"/>
      <c r="AJE47" s="502"/>
      <c r="AJF47" s="502"/>
      <c r="AJG47" s="502"/>
      <c r="AJH47" s="502"/>
      <c r="AJI47" s="502"/>
      <c r="AJJ47" s="502"/>
      <c r="AJK47" s="502"/>
      <c r="AJL47" s="502"/>
      <c r="AJM47" s="502"/>
      <c r="AJN47" s="502"/>
      <c r="AJO47" s="502"/>
      <c r="AJP47" s="502"/>
      <c r="AJQ47" s="502"/>
      <c r="AJR47" s="502"/>
      <c r="AJS47" s="502"/>
      <c r="AJT47" s="502"/>
      <c r="AJU47" s="502"/>
      <c r="AJV47" s="502"/>
      <c r="AJW47" s="502"/>
      <c r="AJX47" s="502"/>
      <c r="AJY47" s="502"/>
      <c r="AJZ47" s="502"/>
      <c r="AKA47" s="502"/>
      <c r="AKB47" s="502"/>
      <c r="AKC47" s="502"/>
      <c r="AKD47" s="502"/>
      <c r="AKE47" s="502"/>
      <c r="AKF47" s="502"/>
      <c r="AKG47" s="502"/>
      <c r="AKH47" s="502"/>
      <c r="AKI47" s="502"/>
      <c r="AKJ47" s="502"/>
      <c r="AKK47" s="502"/>
      <c r="AKL47" s="502"/>
      <c r="AKM47" s="502"/>
      <c r="AKN47" s="502"/>
      <c r="AKO47" s="502"/>
      <c r="AKP47" s="502"/>
      <c r="AKQ47" s="502"/>
      <c r="AKR47" s="502"/>
      <c r="AKS47" s="502"/>
      <c r="AKT47" s="502"/>
      <c r="AKU47" s="502"/>
      <c r="AKV47" s="502"/>
      <c r="AKW47" s="502"/>
      <c r="AKX47" s="502"/>
      <c r="AKY47" s="502"/>
      <c r="AKZ47" s="502"/>
      <c r="ALA47" s="502"/>
      <c r="ALB47" s="502"/>
      <c r="ALC47" s="502"/>
      <c r="ALD47" s="502"/>
      <c r="ALE47" s="502"/>
      <c r="ALF47" s="502"/>
      <c r="ALG47" s="502"/>
      <c r="ALH47" s="502"/>
      <c r="ALI47" s="502"/>
      <c r="ALJ47" s="502"/>
      <c r="ALK47" s="502"/>
      <c r="ALL47" s="502"/>
      <c r="ALM47" s="502"/>
      <c r="ALN47" s="502"/>
      <c r="ALO47" s="502"/>
      <c r="ALP47" s="502"/>
      <c r="ALQ47" s="502"/>
      <c r="ALR47" s="502"/>
      <c r="ALS47" s="502"/>
      <c r="ALT47" s="502"/>
      <c r="ALU47" s="502"/>
      <c r="ALV47" s="502"/>
      <c r="ALW47" s="502"/>
      <c r="ALX47" s="502"/>
      <c r="ALY47" s="502"/>
      <c r="ALZ47" s="502"/>
      <c r="AMA47" s="502"/>
      <c r="AMB47" s="502"/>
      <c r="AMC47" s="502"/>
      <c r="AMD47" s="502"/>
      <c r="AME47" s="502"/>
      <c r="AMF47" s="502"/>
      <c r="AMG47" s="502"/>
      <c r="AMH47" s="502"/>
      <c r="AMI47" s="502"/>
      <c r="AMJ47" s="502"/>
      <c r="AMK47" s="502"/>
      <c r="AML47" s="502"/>
      <c r="AMM47" s="502"/>
      <c r="AMN47" s="502"/>
      <c r="AMO47" s="502"/>
      <c r="AMP47" s="502"/>
      <c r="AMQ47" s="502"/>
      <c r="AMR47" s="502"/>
      <c r="AMS47" s="502"/>
      <c r="AMT47" s="502"/>
      <c r="AMU47" s="502"/>
      <c r="AMV47" s="502"/>
      <c r="AMW47" s="502"/>
      <c r="AMX47" s="502"/>
      <c r="AMY47" s="502"/>
      <c r="AMZ47" s="502"/>
      <c r="ANA47" s="502"/>
      <c r="ANB47" s="502"/>
      <c r="ANC47" s="502"/>
      <c r="AND47" s="502"/>
      <c r="ANE47" s="502"/>
      <c r="ANF47" s="502"/>
      <c r="ANG47" s="502"/>
      <c r="ANH47" s="502"/>
      <c r="ANI47" s="502"/>
      <c r="ANJ47" s="502"/>
      <c r="ANK47" s="502"/>
      <c r="ANL47" s="502"/>
      <c r="ANM47" s="502"/>
      <c r="ANN47" s="502"/>
      <c r="ANO47" s="502"/>
      <c r="ANP47" s="502"/>
      <c r="ANQ47" s="502"/>
      <c r="ANR47" s="502"/>
      <c r="ANS47" s="502"/>
      <c r="ANT47" s="502"/>
      <c r="ANU47" s="502"/>
      <c r="ANV47" s="502"/>
      <c r="ANW47" s="502"/>
      <c r="ANX47" s="502"/>
      <c r="ANY47" s="502"/>
      <c r="ANZ47" s="502"/>
      <c r="AOA47" s="502"/>
      <c r="AOB47" s="502"/>
      <c r="AOC47" s="502"/>
      <c r="AOD47" s="502"/>
      <c r="AOE47" s="502"/>
      <c r="AOF47" s="502"/>
      <c r="AOG47" s="502"/>
      <c r="AOH47" s="502"/>
      <c r="AOI47" s="502"/>
      <c r="AOJ47" s="502"/>
      <c r="AOK47" s="502"/>
      <c r="AOL47" s="502"/>
      <c r="AOM47" s="502"/>
      <c r="AON47" s="502"/>
      <c r="AOO47" s="502"/>
      <c r="AOP47" s="502"/>
      <c r="AOQ47" s="502"/>
      <c r="AOR47" s="502"/>
      <c r="AOS47" s="502"/>
      <c r="AOT47" s="502"/>
      <c r="AOU47" s="502"/>
      <c r="AOV47" s="502"/>
      <c r="AOW47" s="502"/>
      <c r="AOX47" s="502"/>
      <c r="AOY47" s="502"/>
      <c r="AOZ47" s="502"/>
      <c r="APA47" s="502"/>
      <c r="APB47" s="502"/>
      <c r="APC47" s="502"/>
      <c r="APD47" s="502"/>
      <c r="APE47" s="502"/>
      <c r="APF47" s="502"/>
      <c r="APG47" s="502"/>
      <c r="APH47" s="502"/>
      <c r="API47" s="502"/>
      <c r="APJ47" s="502"/>
      <c r="APK47" s="502"/>
      <c r="APL47" s="502"/>
      <c r="APM47" s="502"/>
      <c r="APN47" s="502"/>
      <c r="APO47" s="502"/>
      <c r="APP47" s="502"/>
      <c r="APQ47" s="502"/>
      <c r="APR47" s="502"/>
      <c r="APS47" s="502"/>
      <c r="APT47" s="502"/>
      <c r="APU47" s="502"/>
      <c r="APV47" s="502"/>
      <c r="APW47" s="502"/>
      <c r="APX47" s="502"/>
      <c r="APY47" s="502"/>
      <c r="APZ47" s="502"/>
      <c r="AQA47" s="502"/>
      <c r="AQB47" s="502"/>
      <c r="AQC47" s="502"/>
      <c r="AQD47" s="502"/>
      <c r="AQE47" s="502"/>
      <c r="AQF47" s="502"/>
      <c r="AQG47" s="502"/>
      <c r="AQH47" s="502"/>
      <c r="AQI47" s="502"/>
      <c r="AQJ47" s="502"/>
      <c r="AQK47" s="502"/>
      <c r="AQL47" s="502"/>
      <c r="AQM47" s="502"/>
      <c r="AQN47" s="502"/>
      <c r="AQO47" s="502"/>
      <c r="AQP47" s="502"/>
      <c r="AQQ47" s="502"/>
      <c r="AQR47" s="502"/>
      <c r="AQS47" s="502"/>
      <c r="AQT47" s="502"/>
      <c r="AQU47" s="502"/>
      <c r="AQV47" s="502"/>
      <c r="AQW47" s="502"/>
      <c r="AQX47" s="502"/>
      <c r="AQY47" s="502"/>
      <c r="AQZ47" s="502"/>
      <c r="ARA47" s="502"/>
      <c r="ARB47" s="502"/>
      <c r="ARC47" s="502"/>
      <c r="ARD47" s="502"/>
      <c r="ARE47" s="502"/>
      <c r="ARF47" s="502"/>
      <c r="ARG47" s="502"/>
      <c r="ARH47" s="502"/>
      <c r="ARI47" s="502"/>
      <c r="ARJ47" s="502"/>
      <c r="ARK47" s="502"/>
      <c r="ARL47" s="502"/>
      <c r="ARM47" s="502"/>
      <c r="ARN47" s="502"/>
      <c r="ARO47" s="502"/>
      <c r="ARP47" s="502"/>
      <c r="ARQ47" s="502"/>
      <c r="ARR47" s="502"/>
      <c r="ARS47" s="502"/>
      <c r="ART47" s="502"/>
      <c r="ARU47" s="502"/>
      <c r="ARV47" s="502"/>
      <c r="ARW47" s="502"/>
      <c r="ARX47" s="502"/>
      <c r="ARY47" s="502"/>
      <c r="ARZ47" s="502"/>
      <c r="ASA47" s="502"/>
      <c r="ASB47" s="502"/>
      <c r="ASC47" s="502"/>
      <c r="ASD47" s="502"/>
      <c r="ASE47" s="502"/>
      <c r="ASF47" s="502"/>
      <c r="ASG47" s="502"/>
      <c r="ASH47" s="502"/>
      <c r="ASI47" s="502"/>
      <c r="ASJ47" s="502"/>
      <c r="ASK47" s="502"/>
      <c r="ASL47" s="502"/>
      <c r="ASM47" s="502"/>
      <c r="ASN47" s="502"/>
      <c r="ASO47" s="502"/>
      <c r="ASP47" s="502"/>
      <c r="ASQ47" s="502"/>
      <c r="ASR47" s="502"/>
      <c r="ASS47" s="502"/>
      <c r="AST47" s="502"/>
      <c r="ASU47" s="502"/>
      <c r="ASV47" s="502"/>
      <c r="ASW47" s="502"/>
      <c r="ASX47" s="502"/>
      <c r="ASY47" s="502"/>
      <c r="ASZ47" s="502"/>
      <c r="ATA47" s="502"/>
      <c r="ATB47" s="502"/>
      <c r="ATC47" s="502"/>
      <c r="ATD47" s="502"/>
      <c r="ATE47" s="502"/>
      <c r="ATF47" s="502"/>
      <c r="ATG47" s="502"/>
      <c r="ATH47" s="502"/>
      <c r="ATI47" s="502"/>
      <c r="ATJ47" s="502"/>
      <c r="ATK47" s="502"/>
      <c r="ATL47" s="502"/>
      <c r="ATM47" s="502"/>
      <c r="ATN47" s="502"/>
      <c r="ATO47" s="502"/>
      <c r="ATP47" s="502"/>
      <c r="ATQ47" s="502"/>
      <c r="ATR47" s="502"/>
      <c r="ATS47" s="502"/>
      <c r="ATT47" s="502"/>
      <c r="ATU47" s="502"/>
      <c r="ATV47" s="502"/>
      <c r="ATW47" s="502"/>
      <c r="ATX47" s="502"/>
      <c r="ATY47" s="502"/>
      <c r="ATZ47" s="502"/>
      <c r="AUA47" s="502"/>
      <c r="AUB47" s="502"/>
      <c r="AUC47" s="502"/>
      <c r="AUD47" s="502"/>
      <c r="AUE47" s="502"/>
      <c r="AUF47" s="502"/>
      <c r="AUG47" s="502"/>
      <c r="AUH47" s="502"/>
      <c r="AUI47" s="502"/>
      <c r="AUJ47" s="502"/>
      <c r="AUK47" s="502"/>
      <c r="AUL47" s="502"/>
      <c r="AUM47" s="502"/>
      <c r="AUN47" s="502"/>
      <c r="AUO47" s="502"/>
      <c r="AUP47" s="502"/>
      <c r="AUQ47" s="502"/>
      <c r="AUR47" s="502"/>
      <c r="AUS47" s="502"/>
      <c r="AUT47" s="502"/>
      <c r="AUU47" s="502"/>
      <c r="AUV47" s="502"/>
      <c r="AUW47" s="502"/>
      <c r="AUX47" s="502"/>
      <c r="AUY47" s="502"/>
      <c r="AUZ47" s="502"/>
      <c r="AVA47" s="502"/>
      <c r="AVB47" s="502"/>
      <c r="AVC47" s="502"/>
      <c r="AVD47" s="502"/>
      <c r="AVE47" s="502"/>
      <c r="AVF47" s="502"/>
      <c r="AVG47" s="502"/>
      <c r="AVH47" s="502"/>
      <c r="AVI47" s="502"/>
      <c r="AVJ47" s="502"/>
      <c r="AVK47" s="502"/>
      <c r="AVL47" s="502"/>
      <c r="AVM47" s="502"/>
      <c r="AVN47" s="502"/>
      <c r="AVO47" s="502"/>
      <c r="AVP47" s="502"/>
      <c r="AVQ47" s="502"/>
      <c r="AVR47" s="502"/>
      <c r="AVS47" s="502"/>
      <c r="AVT47" s="502"/>
      <c r="AVU47" s="502"/>
      <c r="AVV47" s="502"/>
      <c r="AVW47" s="502"/>
      <c r="AVX47" s="502"/>
      <c r="AVY47" s="502"/>
      <c r="AVZ47" s="502"/>
      <c r="AWA47" s="502"/>
      <c r="AWB47" s="502"/>
      <c r="AWC47" s="502"/>
      <c r="AWD47" s="502"/>
      <c r="AWE47" s="502"/>
      <c r="AWF47" s="502"/>
      <c r="AWG47" s="502"/>
      <c r="AWH47" s="502"/>
      <c r="AWI47" s="502"/>
      <c r="AWJ47" s="502"/>
      <c r="AWK47" s="502"/>
      <c r="AWL47" s="502"/>
      <c r="AWM47" s="502"/>
      <c r="AWN47" s="502"/>
      <c r="AWO47" s="502"/>
      <c r="AWP47" s="502"/>
      <c r="AWQ47" s="502"/>
      <c r="AWR47" s="502"/>
      <c r="AWS47" s="502"/>
      <c r="AWT47" s="502"/>
      <c r="AWU47" s="502"/>
      <c r="AWV47" s="502"/>
      <c r="AWW47" s="502"/>
      <c r="AWX47" s="502"/>
      <c r="AWY47" s="502"/>
      <c r="AWZ47" s="502"/>
      <c r="AXA47" s="502"/>
      <c r="AXB47" s="502"/>
      <c r="AXC47" s="502"/>
      <c r="AXD47" s="502"/>
      <c r="AXE47" s="502"/>
      <c r="AXF47" s="502"/>
      <c r="AXG47" s="502"/>
      <c r="AXH47" s="502"/>
      <c r="AXI47" s="502"/>
      <c r="AXJ47" s="502"/>
      <c r="AXK47" s="502"/>
      <c r="AXL47" s="502"/>
      <c r="AXM47" s="502"/>
      <c r="AXN47" s="502"/>
      <c r="AXO47" s="502"/>
      <c r="AXP47" s="502"/>
      <c r="AXQ47" s="502"/>
      <c r="AXR47" s="502"/>
      <c r="AXS47" s="502"/>
      <c r="AXT47" s="502"/>
      <c r="AXU47" s="502"/>
      <c r="AXV47" s="502"/>
      <c r="AXW47" s="502"/>
      <c r="AXX47" s="502"/>
      <c r="AXY47" s="502"/>
      <c r="AXZ47" s="502"/>
      <c r="AYA47" s="502"/>
      <c r="AYB47" s="502"/>
      <c r="AYC47" s="502"/>
      <c r="AYD47" s="502"/>
      <c r="AYE47" s="502"/>
      <c r="AYF47" s="502"/>
      <c r="AYG47" s="502"/>
      <c r="AYH47" s="502"/>
      <c r="AYI47" s="502"/>
      <c r="AYJ47" s="502"/>
      <c r="AYK47" s="502"/>
      <c r="AYL47" s="502"/>
      <c r="AYM47" s="502"/>
      <c r="AYN47" s="502"/>
      <c r="AYO47" s="502"/>
      <c r="AYP47" s="502"/>
      <c r="AYQ47" s="502"/>
      <c r="AYR47" s="502"/>
      <c r="AYS47" s="502"/>
      <c r="AYT47" s="502"/>
      <c r="AYU47" s="502"/>
      <c r="AYV47" s="502"/>
      <c r="AYW47" s="502"/>
      <c r="AYX47" s="502"/>
      <c r="AYY47" s="502"/>
      <c r="AYZ47" s="502"/>
      <c r="AZA47" s="502"/>
      <c r="AZB47" s="502"/>
      <c r="AZC47" s="502"/>
      <c r="AZD47" s="502"/>
      <c r="AZE47" s="502"/>
      <c r="AZF47" s="502"/>
      <c r="AZG47" s="502"/>
      <c r="AZH47" s="502"/>
      <c r="AZI47" s="502"/>
      <c r="AZJ47" s="502"/>
      <c r="AZK47" s="502"/>
      <c r="AZL47" s="502"/>
      <c r="AZM47" s="502"/>
      <c r="AZN47" s="502"/>
      <c r="AZO47" s="502"/>
      <c r="AZP47" s="502"/>
      <c r="AZQ47" s="502"/>
      <c r="AZR47" s="502"/>
      <c r="AZS47" s="502"/>
      <c r="AZT47" s="502"/>
      <c r="AZU47" s="502"/>
      <c r="AZV47" s="502"/>
      <c r="AZW47" s="502"/>
      <c r="AZX47" s="502"/>
      <c r="AZY47" s="502"/>
      <c r="AZZ47" s="502"/>
      <c r="BAA47" s="502"/>
      <c r="BAB47" s="502"/>
      <c r="BAC47" s="502"/>
      <c r="BAD47" s="502"/>
      <c r="BAE47" s="502"/>
      <c r="BAF47" s="502"/>
      <c r="BAG47" s="502"/>
      <c r="BAH47" s="502"/>
      <c r="BAI47" s="502"/>
      <c r="BAJ47" s="502"/>
      <c r="BAK47" s="502"/>
      <c r="BAL47" s="502"/>
      <c r="BAM47" s="502"/>
      <c r="BAN47" s="502"/>
      <c r="BAO47" s="502"/>
      <c r="BAP47" s="502"/>
      <c r="BAQ47" s="502"/>
      <c r="BAR47" s="502"/>
      <c r="BAS47" s="502"/>
      <c r="BAT47" s="502"/>
      <c r="BAU47" s="502"/>
      <c r="BAV47" s="502"/>
      <c r="BAW47" s="502"/>
      <c r="BAX47" s="502"/>
      <c r="BAY47" s="502"/>
      <c r="BAZ47" s="502"/>
      <c r="BBA47" s="502"/>
      <c r="BBB47" s="502"/>
      <c r="BBC47" s="502"/>
      <c r="BBD47" s="502"/>
      <c r="BBE47" s="502"/>
      <c r="BBF47" s="502"/>
      <c r="BBG47" s="502"/>
      <c r="BBH47" s="502"/>
      <c r="BBI47" s="502"/>
      <c r="BBJ47" s="502"/>
      <c r="BBK47" s="502"/>
      <c r="BBL47" s="502"/>
      <c r="BBM47" s="502"/>
      <c r="BBN47" s="502"/>
      <c r="BBO47" s="502"/>
      <c r="BBP47" s="502"/>
      <c r="BBQ47" s="502"/>
      <c r="BBR47" s="502"/>
      <c r="BBS47" s="502"/>
      <c r="BBT47" s="502"/>
      <c r="BBU47" s="502"/>
      <c r="BBV47" s="502"/>
      <c r="BBW47" s="502"/>
      <c r="BBX47" s="502"/>
      <c r="BBY47" s="502"/>
      <c r="BBZ47" s="502"/>
      <c r="BCA47" s="502"/>
      <c r="BCB47" s="502"/>
      <c r="BCC47" s="502"/>
      <c r="BCD47" s="502"/>
      <c r="BCE47" s="502"/>
      <c r="BCF47" s="502"/>
      <c r="BCG47" s="502"/>
      <c r="BCH47" s="502"/>
      <c r="BCI47" s="502"/>
      <c r="BCJ47" s="502"/>
      <c r="BCK47" s="502"/>
      <c r="BCL47" s="502"/>
      <c r="BCM47" s="502"/>
      <c r="BCN47" s="502"/>
      <c r="BCO47" s="502"/>
      <c r="BCP47" s="502"/>
      <c r="BCQ47" s="502"/>
      <c r="BCR47" s="502"/>
      <c r="BCS47" s="502"/>
      <c r="BCT47" s="502"/>
      <c r="BCU47" s="502"/>
      <c r="BCV47" s="502"/>
      <c r="BCW47" s="502"/>
      <c r="BCX47" s="502"/>
      <c r="BCY47" s="502"/>
      <c r="BCZ47" s="502"/>
      <c r="BDA47" s="502"/>
      <c r="BDB47" s="502"/>
      <c r="BDC47" s="502"/>
      <c r="BDD47" s="502"/>
      <c r="BDE47" s="502"/>
      <c r="BDF47" s="502"/>
      <c r="BDG47" s="502"/>
      <c r="BDH47" s="502"/>
      <c r="BDI47" s="502"/>
      <c r="BDJ47" s="502"/>
      <c r="BDK47" s="502"/>
      <c r="BDL47" s="502"/>
      <c r="BDM47" s="502"/>
      <c r="BDN47" s="502"/>
      <c r="BDO47" s="502"/>
      <c r="BDP47" s="502"/>
      <c r="BDQ47" s="502"/>
      <c r="BDR47" s="502"/>
      <c r="BDS47" s="502"/>
      <c r="BDT47" s="502"/>
      <c r="BDU47" s="502"/>
      <c r="BDV47" s="502"/>
      <c r="BDW47" s="502"/>
      <c r="BDX47" s="502"/>
      <c r="BDY47" s="502"/>
      <c r="BDZ47" s="502"/>
      <c r="BEA47" s="502"/>
      <c r="BEB47" s="502"/>
      <c r="BEC47" s="502"/>
      <c r="BED47" s="502"/>
      <c r="BEE47" s="502"/>
      <c r="BEF47" s="502"/>
      <c r="BEG47" s="502"/>
      <c r="BEH47" s="502"/>
      <c r="BEI47" s="502"/>
      <c r="BEJ47" s="502"/>
      <c r="BEK47" s="502"/>
      <c r="BEL47" s="502"/>
      <c r="BEM47" s="502"/>
      <c r="BEN47" s="502"/>
      <c r="BEO47" s="502"/>
      <c r="BEP47" s="502"/>
      <c r="BEQ47" s="502"/>
      <c r="BER47" s="502"/>
      <c r="BES47" s="502"/>
      <c r="BET47" s="502"/>
      <c r="BEU47" s="502"/>
      <c r="BEV47" s="502"/>
      <c r="BEW47" s="502"/>
      <c r="BEX47" s="502"/>
      <c r="BEY47" s="502"/>
      <c r="BEZ47" s="502"/>
      <c r="BFA47" s="502"/>
      <c r="BFB47" s="502"/>
      <c r="BFC47" s="502"/>
      <c r="BFD47" s="502"/>
      <c r="BFE47" s="502"/>
      <c r="BFF47" s="502"/>
      <c r="BFG47" s="502"/>
      <c r="BFH47" s="502"/>
      <c r="BFI47" s="502"/>
      <c r="BFJ47" s="502"/>
      <c r="BFK47" s="502"/>
      <c r="BFL47" s="502"/>
      <c r="BFM47" s="502"/>
      <c r="BFN47" s="502"/>
      <c r="BFO47" s="502"/>
      <c r="BFP47" s="502"/>
      <c r="BFQ47" s="502"/>
      <c r="BFR47" s="502"/>
      <c r="BFS47" s="502"/>
      <c r="BFT47" s="502"/>
      <c r="BFU47" s="502"/>
      <c r="BFV47" s="502"/>
      <c r="BFW47" s="502"/>
      <c r="BFX47" s="502"/>
      <c r="BFY47" s="502"/>
      <c r="BFZ47" s="502"/>
      <c r="BGA47" s="502"/>
      <c r="BGB47" s="502"/>
      <c r="BGC47" s="502"/>
      <c r="BGD47" s="502"/>
      <c r="BGE47" s="502"/>
      <c r="BGF47" s="502"/>
      <c r="BGG47" s="502"/>
      <c r="BGH47" s="502"/>
      <c r="BGI47" s="502"/>
      <c r="BGJ47" s="502"/>
      <c r="BGK47" s="502"/>
      <c r="BGL47" s="502"/>
      <c r="BGM47" s="502"/>
      <c r="BGN47" s="502"/>
      <c r="BGO47" s="502"/>
      <c r="BGP47" s="502"/>
      <c r="BGQ47" s="502"/>
      <c r="BGR47" s="502"/>
      <c r="BGS47" s="502"/>
      <c r="BGT47" s="502"/>
      <c r="BGU47" s="502"/>
      <c r="BGV47" s="502"/>
      <c r="BGW47" s="502"/>
      <c r="BGX47" s="502"/>
      <c r="BGY47" s="502"/>
      <c r="BGZ47" s="502"/>
      <c r="BHA47" s="502"/>
      <c r="BHB47" s="502"/>
      <c r="BHC47" s="502"/>
      <c r="BHD47" s="502"/>
      <c r="BHE47" s="502"/>
      <c r="BHF47" s="502"/>
      <c r="BHG47" s="502"/>
      <c r="BHH47" s="502"/>
      <c r="BHI47" s="502"/>
      <c r="BHJ47" s="502"/>
      <c r="BHK47" s="502"/>
      <c r="BHL47" s="502"/>
      <c r="BHM47" s="502"/>
      <c r="BHN47" s="502"/>
      <c r="BHO47" s="502"/>
      <c r="BHP47" s="502"/>
      <c r="BHQ47" s="502"/>
      <c r="BHR47" s="502"/>
      <c r="BHS47" s="502"/>
      <c r="BHT47" s="502"/>
      <c r="BHU47" s="502"/>
      <c r="BHV47" s="502"/>
      <c r="BHW47" s="502"/>
      <c r="BHX47" s="502"/>
      <c r="BHY47" s="502"/>
      <c r="BHZ47" s="502"/>
      <c r="BIA47" s="502"/>
      <c r="BIB47" s="502"/>
      <c r="BIC47" s="502"/>
      <c r="BID47" s="502"/>
      <c r="BIE47" s="502"/>
      <c r="BIF47" s="502"/>
      <c r="BIG47" s="502"/>
      <c r="BIH47" s="502"/>
      <c r="BII47" s="502"/>
      <c r="BIJ47" s="502"/>
      <c r="BIK47" s="502"/>
      <c r="BIL47" s="502"/>
      <c r="BIM47" s="502"/>
      <c r="BIN47" s="502"/>
      <c r="BIO47" s="502"/>
      <c r="BIP47" s="502"/>
      <c r="BIQ47" s="502"/>
      <c r="BIR47" s="502"/>
      <c r="BIS47" s="502"/>
      <c r="BIT47" s="502"/>
      <c r="BIU47" s="502"/>
      <c r="BIV47" s="502"/>
      <c r="BIW47" s="502"/>
      <c r="BIX47" s="502"/>
      <c r="BIY47" s="502"/>
      <c r="BIZ47" s="502"/>
      <c r="BJA47" s="502"/>
      <c r="BJB47" s="502"/>
      <c r="BJC47" s="502"/>
      <c r="BJD47" s="502"/>
      <c r="BJE47" s="502"/>
      <c r="BJF47" s="502"/>
      <c r="BJG47" s="502"/>
      <c r="BJH47" s="502"/>
      <c r="BJI47" s="502"/>
      <c r="BJJ47" s="502"/>
      <c r="BJK47" s="502"/>
      <c r="BJL47" s="502"/>
      <c r="BJM47" s="502"/>
      <c r="BJN47" s="502"/>
      <c r="BJO47" s="502"/>
      <c r="BJP47" s="502"/>
      <c r="BJQ47" s="502"/>
      <c r="BJR47" s="502"/>
      <c r="BJS47" s="502"/>
      <c r="BJT47" s="502"/>
      <c r="BJU47" s="502"/>
      <c r="BJV47" s="502"/>
      <c r="BJW47" s="502"/>
      <c r="BJX47" s="502"/>
      <c r="BJY47" s="502"/>
      <c r="BJZ47" s="502"/>
      <c r="BKA47" s="502"/>
      <c r="BKB47" s="502"/>
      <c r="BKC47" s="502"/>
      <c r="BKD47" s="502"/>
      <c r="BKE47" s="502"/>
      <c r="BKF47" s="502"/>
      <c r="BKG47" s="502"/>
      <c r="BKH47" s="502"/>
      <c r="BKI47" s="502"/>
      <c r="BKJ47" s="502"/>
      <c r="BKK47" s="502"/>
      <c r="BKL47" s="502"/>
      <c r="BKM47" s="502"/>
      <c r="BKN47" s="502"/>
      <c r="BKO47" s="502"/>
      <c r="BKP47" s="502"/>
      <c r="BKQ47" s="502"/>
      <c r="BKR47" s="502"/>
      <c r="BKS47" s="502"/>
      <c r="BKT47" s="502"/>
      <c r="BKU47" s="502"/>
      <c r="BKV47" s="502"/>
      <c r="BKW47" s="502"/>
      <c r="BKX47" s="502"/>
      <c r="BKY47" s="502"/>
      <c r="BKZ47" s="502"/>
      <c r="BLA47" s="502"/>
      <c r="BLB47" s="502"/>
      <c r="BLC47" s="502"/>
      <c r="BLD47" s="502"/>
      <c r="BLE47" s="502"/>
      <c r="BLF47" s="502"/>
      <c r="BLG47" s="502"/>
      <c r="BLH47" s="502"/>
      <c r="BLI47" s="502"/>
      <c r="BLJ47" s="502"/>
      <c r="BLK47" s="502"/>
      <c r="BLL47" s="502"/>
      <c r="BLM47" s="502"/>
      <c r="BLN47" s="502"/>
      <c r="BLO47" s="502"/>
      <c r="BLP47" s="502"/>
      <c r="BLQ47" s="502"/>
      <c r="BLR47" s="502"/>
      <c r="BLS47" s="502"/>
      <c r="BLT47" s="502"/>
      <c r="BLU47" s="502"/>
      <c r="BLV47" s="502"/>
      <c r="BLW47" s="502"/>
      <c r="BLX47" s="502"/>
      <c r="BLY47" s="502"/>
      <c r="BLZ47" s="502"/>
      <c r="BMA47" s="502"/>
      <c r="BMB47" s="502"/>
      <c r="BMC47" s="502"/>
      <c r="BMD47" s="502"/>
      <c r="BME47" s="502"/>
      <c r="BMF47" s="502"/>
      <c r="BMG47" s="502"/>
      <c r="BMH47" s="502"/>
      <c r="BMI47" s="502"/>
      <c r="BMJ47" s="502"/>
      <c r="BMK47" s="502"/>
      <c r="BML47" s="502"/>
      <c r="BMM47" s="502"/>
      <c r="BMN47" s="502"/>
      <c r="BMO47" s="502"/>
      <c r="BMP47" s="502"/>
      <c r="BMQ47" s="502"/>
      <c r="BMR47" s="502"/>
      <c r="BMS47" s="502"/>
      <c r="BMT47" s="502"/>
      <c r="BMU47" s="502"/>
      <c r="BMV47" s="502"/>
      <c r="BMW47" s="502"/>
      <c r="BMX47" s="502"/>
      <c r="BMY47" s="502"/>
      <c r="BMZ47" s="502"/>
      <c r="BNA47" s="502"/>
      <c r="BNB47" s="502"/>
      <c r="BNC47" s="502"/>
      <c r="BND47" s="502"/>
      <c r="BNE47" s="502"/>
      <c r="BNF47" s="502"/>
      <c r="BNG47" s="502"/>
      <c r="BNH47" s="502"/>
      <c r="BNI47" s="502"/>
      <c r="BNJ47" s="502"/>
      <c r="BNK47" s="502"/>
      <c r="BNL47" s="502"/>
      <c r="BNM47" s="502"/>
      <c r="BNN47" s="502"/>
      <c r="BNO47" s="502"/>
      <c r="BNP47" s="502"/>
      <c r="BNQ47" s="502"/>
      <c r="BNR47" s="502"/>
      <c r="BNS47" s="502"/>
      <c r="BNT47" s="502"/>
      <c r="BNU47" s="502"/>
      <c r="BNV47" s="502"/>
      <c r="BNW47" s="502"/>
      <c r="BNX47" s="502"/>
      <c r="BNY47" s="502"/>
      <c r="BNZ47" s="502"/>
      <c r="BOA47" s="502"/>
      <c r="BOB47" s="502"/>
      <c r="BOC47" s="502"/>
      <c r="BOD47" s="502"/>
      <c r="BOE47" s="502"/>
      <c r="BOF47" s="502"/>
      <c r="BOG47" s="502"/>
      <c r="BOH47" s="502"/>
      <c r="BOI47" s="502"/>
      <c r="BOJ47" s="502"/>
      <c r="BOK47" s="502"/>
      <c r="BOL47" s="502"/>
      <c r="BOM47" s="502"/>
      <c r="BON47" s="502"/>
      <c r="BOO47" s="502"/>
      <c r="BOP47" s="502"/>
      <c r="BOQ47" s="502"/>
      <c r="BOR47" s="502"/>
      <c r="BOS47" s="502"/>
      <c r="BOT47" s="502"/>
      <c r="BOU47" s="502"/>
      <c r="BOV47" s="502"/>
      <c r="BOW47" s="502"/>
      <c r="BOX47" s="502"/>
      <c r="BOY47" s="502"/>
      <c r="BOZ47" s="502"/>
      <c r="BPA47" s="502"/>
      <c r="BPB47" s="502"/>
      <c r="BPC47" s="502"/>
      <c r="BPD47" s="502"/>
      <c r="BPE47" s="502"/>
      <c r="BPF47" s="502"/>
      <c r="BPG47" s="502"/>
      <c r="BPH47" s="502"/>
      <c r="BPI47" s="502"/>
      <c r="BPJ47" s="502"/>
      <c r="BPK47" s="502"/>
      <c r="BPL47" s="502"/>
      <c r="BPM47" s="502"/>
      <c r="BPN47" s="502"/>
      <c r="BPO47" s="502"/>
      <c r="BPP47" s="502"/>
      <c r="BPQ47" s="502"/>
      <c r="BPR47" s="502"/>
      <c r="BPS47" s="502"/>
      <c r="BPT47" s="502"/>
      <c r="BPU47" s="502"/>
      <c r="BPV47" s="502"/>
      <c r="BPW47" s="502"/>
      <c r="BPX47" s="502"/>
      <c r="BPY47" s="502"/>
      <c r="BPZ47" s="502"/>
      <c r="BQA47" s="502"/>
      <c r="BQB47" s="502"/>
      <c r="BQC47" s="502"/>
      <c r="BQD47" s="502"/>
      <c r="BQE47" s="502"/>
      <c r="BQF47" s="502"/>
      <c r="BQG47" s="502"/>
      <c r="BQH47" s="502"/>
      <c r="BQI47" s="502"/>
      <c r="BQJ47" s="502"/>
      <c r="BQK47" s="502"/>
      <c r="BQL47" s="502"/>
      <c r="BQM47" s="502"/>
      <c r="BQN47" s="502"/>
      <c r="BQO47" s="502"/>
      <c r="BQP47" s="502"/>
      <c r="BQQ47" s="502"/>
      <c r="BQR47" s="502"/>
      <c r="BQS47" s="502"/>
      <c r="BQT47" s="502"/>
      <c r="BQU47" s="502"/>
      <c r="BQV47" s="502"/>
      <c r="BQW47" s="502"/>
      <c r="BQX47" s="502"/>
      <c r="BQY47" s="502"/>
      <c r="BQZ47" s="502"/>
      <c r="BRA47" s="502"/>
      <c r="BRB47" s="502"/>
      <c r="BRC47" s="502"/>
      <c r="BRD47" s="502"/>
      <c r="BRE47" s="502"/>
      <c r="BRF47" s="502"/>
      <c r="BRG47" s="502"/>
      <c r="BRH47" s="502"/>
      <c r="BRI47" s="502"/>
      <c r="BRJ47" s="502"/>
      <c r="BRK47" s="502"/>
      <c r="BRL47" s="502"/>
      <c r="BRM47" s="502"/>
      <c r="BRN47" s="502"/>
      <c r="BRO47" s="502"/>
      <c r="BRP47" s="502"/>
      <c r="BRQ47" s="502"/>
      <c r="BRR47" s="502"/>
      <c r="BRS47" s="502"/>
      <c r="BRT47" s="502"/>
      <c r="BRU47" s="502"/>
      <c r="BRV47" s="502"/>
      <c r="BRW47" s="502"/>
      <c r="BRX47" s="502"/>
      <c r="BRY47" s="502"/>
      <c r="BRZ47" s="502"/>
      <c r="BSA47" s="502"/>
      <c r="BSB47" s="502"/>
      <c r="BSC47" s="502"/>
      <c r="BSD47" s="502"/>
      <c r="BSE47" s="502"/>
      <c r="BSF47" s="502"/>
      <c r="BSG47" s="502"/>
      <c r="BSH47" s="502"/>
      <c r="BSI47" s="502"/>
      <c r="BSJ47" s="502"/>
      <c r="BSK47" s="502"/>
      <c r="BSL47" s="502"/>
      <c r="BSM47" s="502"/>
      <c r="BSN47" s="502"/>
      <c r="BSO47" s="502"/>
      <c r="BSP47" s="502"/>
      <c r="BSQ47" s="502"/>
      <c r="BSR47" s="502"/>
      <c r="BSS47" s="502"/>
      <c r="BST47" s="502"/>
      <c r="BSU47" s="502"/>
      <c r="BSV47" s="502"/>
      <c r="BSW47" s="502"/>
      <c r="BSX47" s="502"/>
      <c r="BSY47" s="502"/>
      <c r="BSZ47" s="502"/>
      <c r="BTA47" s="502"/>
      <c r="BTB47" s="502"/>
      <c r="BTC47" s="502"/>
      <c r="BTD47" s="502"/>
      <c r="BTE47" s="502"/>
      <c r="BTF47" s="502"/>
      <c r="BTG47" s="502"/>
      <c r="BTH47" s="502"/>
      <c r="BTI47" s="502"/>
      <c r="BTJ47" s="502"/>
      <c r="BTK47" s="502"/>
      <c r="BTL47" s="502"/>
      <c r="BTM47" s="502"/>
      <c r="BTN47" s="502"/>
      <c r="BTO47" s="502"/>
      <c r="BTP47" s="502"/>
      <c r="BTQ47" s="502"/>
      <c r="BTR47" s="502"/>
      <c r="BTS47" s="502"/>
      <c r="BTT47" s="502"/>
      <c r="BTU47" s="502"/>
      <c r="BTV47" s="502"/>
      <c r="BTW47" s="502"/>
      <c r="BTX47" s="502"/>
      <c r="BTY47" s="502"/>
      <c r="BTZ47" s="502"/>
      <c r="BUA47" s="502"/>
      <c r="BUB47" s="502"/>
      <c r="BUC47" s="502"/>
      <c r="BUD47" s="502"/>
      <c r="BUE47" s="502"/>
      <c r="BUF47" s="502"/>
      <c r="BUG47" s="502"/>
      <c r="BUH47" s="502"/>
      <c r="BUI47" s="502"/>
      <c r="BUJ47" s="502"/>
      <c r="BUK47" s="502"/>
      <c r="BUL47" s="502"/>
      <c r="BUM47" s="502"/>
      <c r="BUN47" s="502"/>
      <c r="BUO47" s="502"/>
      <c r="BUP47" s="502"/>
      <c r="BUQ47" s="502"/>
      <c r="BUR47" s="502"/>
      <c r="BUS47" s="502"/>
      <c r="BUT47" s="502"/>
      <c r="BUU47" s="502"/>
      <c r="BUV47" s="502"/>
      <c r="BUW47" s="502"/>
      <c r="BUX47" s="502"/>
      <c r="BUY47" s="502"/>
      <c r="BUZ47" s="502"/>
      <c r="BVA47" s="502"/>
      <c r="BVB47" s="502"/>
      <c r="BVC47" s="502"/>
      <c r="BVD47" s="502"/>
      <c r="BVE47" s="502"/>
      <c r="BVF47" s="502"/>
      <c r="BVG47" s="502"/>
      <c r="BVH47" s="502"/>
      <c r="BVI47" s="502"/>
      <c r="BVJ47" s="502"/>
      <c r="BVK47" s="502"/>
      <c r="BVL47" s="502"/>
      <c r="BVM47" s="502"/>
      <c r="BVN47" s="502"/>
      <c r="BVO47" s="502"/>
      <c r="BVP47" s="502"/>
      <c r="BVQ47" s="502"/>
      <c r="BVR47" s="502"/>
      <c r="BVS47" s="502"/>
      <c r="BVT47" s="502"/>
      <c r="BVU47" s="502"/>
      <c r="BVV47" s="502"/>
      <c r="BVW47" s="502"/>
      <c r="BVX47" s="502"/>
      <c r="BVY47" s="502"/>
      <c r="BVZ47" s="502"/>
      <c r="BWA47" s="502"/>
      <c r="BWB47" s="502"/>
      <c r="BWC47" s="502"/>
      <c r="BWD47" s="502"/>
      <c r="BWE47" s="502"/>
      <c r="BWF47" s="502"/>
      <c r="BWG47" s="502"/>
      <c r="BWH47" s="502"/>
      <c r="BWI47" s="502"/>
      <c r="BWJ47" s="502"/>
      <c r="BWK47" s="502"/>
      <c r="BWL47" s="502"/>
      <c r="BWM47" s="502"/>
      <c r="BWN47" s="502"/>
      <c r="BWO47" s="502"/>
      <c r="BWP47" s="502"/>
      <c r="BWQ47" s="502"/>
      <c r="BWR47" s="502"/>
      <c r="BWS47" s="502"/>
      <c r="BWT47" s="502"/>
      <c r="BWU47" s="502"/>
      <c r="BWV47" s="502"/>
      <c r="BWW47" s="502"/>
      <c r="BWX47" s="502"/>
      <c r="BWY47" s="502"/>
      <c r="BWZ47" s="502"/>
      <c r="BXA47" s="502"/>
      <c r="BXB47" s="502"/>
      <c r="BXC47" s="502"/>
      <c r="BXD47" s="502"/>
      <c r="BXE47" s="502"/>
      <c r="BXF47" s="502"/>
      <c r="BXG47" s="502"/>
      <c r="BXH47" s="502"/>
      <c r="BXI47" s="502"/>
      <c r="BXJ47" s="502"/>
      <c r="BXK47" s="502"/>
      <c r="BXL47" s="502"/>
      <c r="BXM47" s="502"/>
      <c r="BXN47" s="502"/>
      <c r="BXO47" s="502"/>
      <c r="BXP47" s="502"/>
      <c r="BXQ47" s="502"/>
      <c r="BXR47" s="502"/>
      <c r="BXS47" s="502"/>
      <c r="BXT47" s="502"/>
      <c r="BXU47" s="502"/>
      <c r="BXV47" s="502"/>
      <c r="BXW47" s="502"/>
      <c r="BXX47" s="502"/>
      <c r="BXY47" s="502"/>
      <c r="BXZ47" s="502"/>
      <c r="BYA47" s="502"/>
      <c r="BYB47" s="502"/>
      <c r="BYC47" s="502"/>
      <c r="BYD47" s="502"/>
      <c r="BYE47" s="502"/>
      <c r="BYF47" s="502"/>
      <c r="BYG47" s="502"/>
      <c r="BYH47" s="502"/>
      <c r="BYI47" s="502"/>
      <c r="BYJ47" s="502"/>
      <c r="BYK47" s="502"/>
      <c r="BYL47" s="502"/>
      <c r="BYM47" s="502"/>
      <c r="BYN47" s="502"/>
      <c r="BYO47" s="502"/>
      <c r="BYP47" s="502"/>
      <c r="BYQ47" s="502"/>
      <c r="BYR47" s="502"/>
      <c r="BYS47" s="502"/>
      <c r="BYT47" s="502"/>
      <c r="BYU47" s="502"/>
      <c r="BYV47" s="502"/>
      <c r="BYW47" s="502"/>
      <c r="BYX47" s="502"/>
      <c r="BYY47" s="502"/>
      <c r="BYZ47" s="502"/>
      <c r="BZA47" s="502"/>
      <c r="BZB47" s="502"/>
      <c r="BZC47" s="502"/>
      <c r="BZD47" s="502"/>
      <c r="BZE47" s="502"/>
      <c r="BZF47" s="502"/>
      <c r="BZG47" s="502"/>
      <c r="BZH47" s="502"/>
      <c r="BZI47" s="502"/>
      <c r="BZJ47" s="502"/>
      <c r="BZK47" s="502"/>
      <c r="BZL47" s="502"/>
      <c r="BZM47" s="502"/>
      <c r="BZN47" s="502"/>
      <c r="BZO47" s="502"/>
      <c r="BZP47" s="502"/>
      <c r="BZQ47" s="502"/>
      <c r="BZR47" s="502"/>
      <c r="BZS47" s="502"/>
      <c r="BZT47" s="502"/>
      <c r="BZU47" s="502"/>
      <c r="BZV47" s="502"/>
      <c r="BZW47" s="502"/>
      <c r="BZX47" s="502"/>
      <c r="BZY47" s="502"/>
      <c r="BZZ47" s="502"/>
      <c r="CAA47" s="502"/>
      <c r="CAB47" s="502"/>
      <c r="CAC47" s="502"/>
      <c r="CAD47" s="502"/>
      <c r="CAE47" s="502"/>
      <c r="CAF47" s="502"/>
      <c r="CAG47" s="502"/>
      <c r="CAH47" s="502"/>
      <c r="CAI47" s="502"/>
      <c r="CAJ47" s="502"/>
      <c r="CAK47" s="502"/>
      <c r="CAL47" s="502"/>
      <c r="CAM47" s="502"/>
      <c r="CAN47" s="502"/>
      <c r="CAO47" s="502"/>
      <c r="CAP47" s="502"/>
      <c r="CAQ47" s="502"/>
      <c r="CAR47" s="502"/>
      <c r="CAS47" s="502"/>
      <c r="CAT47" s="502"/>
      <c r="CAU47" s="502"/>
      <c r="CAV47" s="502"/>
      <c r="CAW47" s="502"/>
      <c r="CAX47" s="502"/>
      <c r="CAY47" s="502"/>
      <c r="CAZ47" s="502"/>
      <c r="CBA47" s="502"/>
      <c r="CBB47" s="502"/>
      <c r="CBC47" s="502"/>
      <c r="CBD47" s="502"/>
      <c r="CBE47" s="502"/>
      <c r="CBF47" s="502"/>
      <c r="CBG47" s="502"/>
      <c r="CBH47" s="502"/>
      <c r="CBI47" s="502"/>
      <c r="CBJ47" s="502"/>
      <c r="CBK47" s="502"/>
      <c r="CBL47" s="502"/>
      <c r="CBM47" s="502"/>
      <c r="CBN47" s="502"/>
      <c r="CBO47" s="502"/>
      <c r="CBP47" s="502"/>
      <c r="CBQ47" s="502"/>
      <c r="CBR47" s="502"/>
      <c r="CBS47" s="502"/>
      <c r="CBT47" s="502"/>
      <c r="CBU47" s="502"/>
      <c r="CBV47" s="502"/>
      <c r="CBW47" s="502"/>
      <c r="CBX47" s="502"/>
      <c r="CBY47" s="502"/>
      <c r="CBZ47" s="502"/>
      <c r="CCA47" s="502"/>
      <c r="CCB47" s="502"/>
      <c r="CCC47" s="502"/>
      <c r="CCD47" s="502"/>
      <c r="CCE47" s="502"/>
      <c r="CCF47" s="502"/>
      <c r="CCG47" s="502"/>
      <c r="CCH47" s="502"/>
      <c r="CCI47" s="502"/>
      <c r="CCJ47" s="502"/>
      <c r="CCK47" s="502"/>
      <c r="CCL47" s="502"/>
      <c r="CCM47" s="502"/>
      <c r="CCN47" s="502"/>
      <c r="CCO47" s="502"/>
      <c r="CCP47" s="502"/>
      <c r="CCQ47" s="502"/>
      <c r="CCR47" s="502"/>
      <c r="CCS47" s="502"/>
      <c r="CCT47" s="502"/>
      <c r="CCU47" s="502"/>
      <c r="CCV47" s="502"/>
      <c r="CCW47" s="502"/>
      <c r="CCX47" s="502"/>
      <c r="CCY47" s="502"/>
      <c r="CCZ47" s="502"/>
      <c r="CDA47" s="502"/>
      <c r="CDB47" s="502"/>
      <c r="CDC47" s="502"/>
      <c r="CDD47" s="502"/>
      <c r="CDE47" s="502"/>
      <c r="CDF47" s="502"/>
      <c r="CDG47" s="502"/>
      <c r="CDH47" s="502"/>
      <c r="CDI47" s="502"/>
      <c r="CDJ47" s="502"/>
      <c r="CDK47" s="502"/>
      <c r="CDL47" s="502"/>
      <c r="CDM47" s="502"/>
      <c r="CDN47" s="502"/>
      <c r="CDO47" s="502"/>
      <c r="CDP47" s="502"/>
      <c r="CDQ47" s="502"/>
      <c r="CDR47" s="502"/>
      <c r="CDS47" s="502"/>
      <c r="CDT47" s="502"/>
      <c r="CDU47" s="502"/>
      <c r="CDV47" s="502"/>
      <c r="CDW47" s="502"/>
      <c r="CDX47" s="502"/>
      <c r="CDY47" s="502"/>
      <c r="CDZ47" s="502"/>
      <c r="CEA47" s="502"/>
      <c r="CEB47" s="502"/>
      <c r="CEC47" s="502"/>
      <c r="CED47" s="502"/>
      <c r="CEE47" s="502"/>
      <c r="CEF47" s="502"/>
      <c r="CEG47" s="502"/>
      <c r="CEH47" s="502"/>
      <c r="CEI47" s="502"/>
      <c r="CEJ47" s="502"/>
      <c r="CEK47" s="502"/>
      <c r="CEL47" s="502"/>
      <c r="CEM47" s="502"/>
      <c r="CEN47" s="502"/>
      <c r="CEO47" s="502"/>
      <c r="CEP47" s="502"/>
      <c r="CEQ47" s="502"/>
      <c r="CER47" s="502"/>
      <c r="CES47" s="502"/>
      <c r="CET47" s="502"/>
      <c r="CEU47" s="502"/>
      <c r="CEV47" s="502"/>
      <c r="CEW47" s="502"/>
      <c r="CEX47" s="502"/>
      <c r="CEY47" s="502"/>
      <c r="CEZ47" s="502"/>
      <c r="CFA47" s="502"/>
      <c r="CFB47" s="502"/>
      <c r="CFC47" s="502"/>
      <c r="CFD47" s="502"/>
      <c r="CFE47" s="502"/>
      <c r="CFF47" s="502"/>
      <c r="CFG47" s="502"/>
      <c r="CFH47" s="502"/>
      <c r="CFI47" s="502"/>
      <c r="CFJ47" s="502"/>
      <c r="CFK47" s="502"/>
      <c r="CFL47" s="502"/>
      <c r="CFM47" s="502"/>
      <c r="CFN47" s="502"/>
      <c r="CFO47" s="502"/>
      <c r="CFP47" s="502"/>
      <c r="CFQ47" s="502"/>
      <c r="CFR47" s="502"/>
      <c r="CFS47" s="502"/>
      <c r="CFT47" s="502"/>
      <c r="CFU47" s="502"/>
      <c r="CFV47" s="502"/>
      <c r="CFW47" s="502"/>
      <c r="CFX47" s="502"/>
      <c r="CFY47" s="502"/>
      <c r="CFZ47" s="502"/>
      <c r="CGA47" s="502"/>
      <c r="CGB47" s="502"/>
      <c r="CGC47" s="502"/>
      <c r="CGD47" s="502"/>
      <c r="CGE47" s="502"/>
      <c r="CGF47" s="502"/>
      <c r="CGG47" s="502"/>
      <c r="CGH47" s="502"/>
      <c r="CGI47" s="502"/>
      <c r="CGJ47" s="502"/>
      <c r="CGK47" s="502"/>
      <c r="CGL47" s="502"/>
      <c r="CGM47" s="502"/>
      <c r="CGN47" s="502"/>
      <c r="CGO47" s="502"/>
      <c r="CGP47" s="502"/>
      <c r="CGQ47" s="502"/>
      <c r="CGR47" s="502"/>
      <c r="CGS47" s="502"/>
      <c r="CGT47" s="502"/>
      <c r="CGU47" s="502"/>
      <c r="CGV47" s="502"/>
      <c r="CGW47" s="502"/>
      <c r="CGX47" s="502"/>
      <c r="CGY47" s="502"/>
      <c r="CGZ47" s="502"/>
      <c r="CHA47" s="502"/>
      <c r="CHB47" s="502"/>
      <c r="CHC47" s="502"/>
      <c r="CHD47" s="502"/>
      <c r="CHE47" s="502"/>
      <c r="CHF47" s="502"/>
      <c r="CHG47" s="502"/>
      <c r="CHH47" s="502"/>
      <c r="CHI47" s="502"/>
      <c r="CHJ47" s="502"/>
      <c r="CHK47" s="502"/>
      <c r="CHL47" s="502"/>
      <c r="CHM47" s="502"/>
      <c r="CHN47" s="502"/>
      <c r="CHO47" s="502"/>
      <c r="CHP47" s="502"/>
      <c r="CHQ47" s="502"/>
      <c r="CHR47" s="502"/>
      <c r="CHS47" s="502"/>
      <c r="CHT47" s="502"/>
      <c r="CHU47" s="502"/>
      <c r="CHV47" s="502"/>
      <c r="CHW47" s="502"/>
      <c r="CHX47" s="502"/>
      <c r="CHY47" s="502"/>
      <c r="CHZ47" s="502"/>
      <c r="CIA47" s="502"/>
      <c r="CIB47" s="502"/>
      <c r="CIC47" s="502"/>
      <c r="CID47" s="502"/>
      <c r="CIE47" s="502"/>
      <c r="CIF47" s="502"/>
      <c r="CIG47" s="502"/>
      <c r="CIH47" s="502"/>
      <c r="CII47" s="502"/>
      <c r="CIJ47" s="502"/>
      <c r="CIK47" s="502"/>
      <c r="CIL47" s="502"/>
      <c r="CIM47" s="502"/>
      <c r="CIN47" s="502"/>
      <c r="CIO47" s="502"/>
      <c r="CIP47" s="502"/>
      <c r="CIQ47" s="502"/>
      <c r="CIR47" s="502"/>
      <c r="CIS47" s="502"/>
      <c r="CIT47" s="502"/>
      <c r="CIU47" s="502"/>
      <c r="CIV47" s="502"/>
      <c r="CIW47" s="502"/>
      <c r="CIX47" s="502"/>
      <c r="CIY47" s="502"/>
      <c r="CIZ47" s="502"/>
      <c r="CJA47" s="502"/>
      <c r="CJB47" s="502"/>
      <c r="CJC47" s="502"/>
      <c r="CJD47" s="502"/>
      <c r="CJE47" s="502"/>
      <c r="CJF47" s="502"/>
      <c r="CJG47" s="502"/>
      <c r="CJH47" s="502"/>
      <c r="CJI47" s="502"/>
      <c r="CJJ47" s="502"/>
      <c r="CJK47" s="502"/>
      <c r="CJL47" s="502"/>
      <c r="CJM47" s="502"/>
      <c r="CJN47" s="502"/>
      <c r="CJO47" s="502"/>
      <c r="CJP47" s="502"/>
      <c r="CJQ47" s="502"/>
      <c r="CJR47" s="502"/>
      <c r="CJS47" s="502"/>
      <c r="CJT47" s="502"/>
      <c r="CJU47" s="502"/>
      <c r="CJV47" s="502"/>
      <c r="CJW47" s="502"/>
      <c r="CJX47" s="502"/>
      <c r="CJY47" s="502"/>
      <c r="CJZ47" s="502"/>
      <c r="CKA47" s="502"/>
      <c r="CKB47" s="502"/>
      <c r="CKC47" s="502"/>
      <c r="CKD47" s="502"/>
      <c r="CKE47" s="502"/>
      <c r="CKF47" s="502"/>
      <c r="CKG47" s="502"/>
      <c r="CKH47" s="502"/>
      <c r="CKI47" s="502"/>
      <c r="CKJ47" s="502"/>
      <c r="CKK47" s="502"/>
      <c r="CKL47" s="502"/>
      <c r="CKM47" s="502"/>
      <c r="CKN47" s="502"/>
      <c r="CKO47" s="502"/>
      <c r="CKP47" s="502"/>
      <c r="CKQ47" s="502"/>
      <c r="CKR47" s="502"/>
      <c r="CKS47" s="502"/>
      <c r="CKT47" s="502"/>
      <c r="CKU47" s="502"/>
      <c r="CKV47" s="502"/>
      <c r="CKW47" s="502"/>
      <c r="CKX47" s="502"/>
      <c r="CKY47" s="502"/>
      <c r="CKZ47" s="502"/>
      <c r="CLA47" s="502"/>
      <c r="CLB47" s="502"/>
      <c r="CLC47" s="502"/>
      <c r="CLD47" s="502"/>
      <c r="CLE47" s="502"/>
      <c r="CLF47" s="502"/>
      <c r="CLG47" s="502"/>
      <c r="CLH47" s="502"/>
      <c r="CLI47" s="502"/>
      <c r="CLJ47" s="502"/>
      <c r="CLK47" s="502"/>
      <c r="CLL47" s="502"/>
      <c r="CLM47" s="502"/>
      <c r="CLN47" s="502"/>
      <c r="CLO47" s="502"/>
      <c r="CLP47" s="502"/>
      <c r="CLQ47" s="502"/>
      <c r="CLR47" s="502"/>
      <c r="CLS47" s="502"/>
      <c r="CLT47" s="502"/>
      <c r="CLU47" s="502"/>
      <c r="CLV47" s="502"/>
      <c r="CLW47" s="502"/>
      <c r="CLX47" s="502"/>
      <c r="CLY47" s="502"/>
      <c r="CLZ47" s="502"/>
      <c r="CMA47" s="502"/>
      <c r="CMB47" s="502"/>
      <c r="CMC47" s="502"/>
      <c r="CMD47" s="502"/>
      <c r="CME47" s="502"/>
      <c r="CMF47" s="502"/>
      <c r="CMG47" s="502"/>
      <c r="CMH47" s="502"/>
      <c r="CMI47" s="502"/>
      <c r="CMJ47" s="502"/>
      <c r="CMK47" s="502"/>
      <c r="CML47" s="502"/>
      <c r="CMM47" s="502"/>
      <c r="CMN47" s="502"/>
      <c r="CMO47" s="502"/>
      <c r="CMP47" s="502"/>
      <c r="CMQ47" s="502"/>
      <c r="CMR47" s="502"/>
      <c r="CMS47" s="502"/>
      <c r="CMT47" s="502"/>
      <c r="CMU47" s="502"/>
      <c r="CMV47" s="502"/>
      <c r="CMW47" s="502"/>
      <c r="CMX47" s="502"/>
      <c r="CMY47" s="502"/>
      <c r="CMZ47" s="502"/>
      <c r="CNA47" s="502"/>
      <c r="CNB47" s="502"/>
      <c r="CNC47" s="502"/>
      <c r="CND47" s="502"/>
      <c r="CNE47" s="502"/>
      <c r="CNF47" s="502"/>
      <c r="CNG47" s="502"/>
      <c r="CNH47" s="502"/>
      <c r="CNI47" s="502"/>
      <c r="CNJ47" s="502"/>
      <c r="CNK47" s="502"/>
      <c r="CNL47" s="502"/>
      <c r="CNM47" s="502"/>
      <c r="CNN47" s="502"/>
      <c r="CNO47" s="502"/>
      <c r="CNP47" s="502"/>
      <c r="CNQ47" s="502"/>
      <c r="CNR47" s="502"/>
      <c r="CNS47" s="502"/>
      <c r="CNT47" s="502"/>
      <c r="CNU47" s="502"/>
      <c r="CNV47" s="502"/>
      <c r="CNW47" s="502"/>
      <c r="CNX47" s="502"/>
      <c r="CNY47" s="502"/>
      <c r="CNZ47" s="502"/>
      <c r="COA47" s="502"/>
      <c r="COB47" s="502"/>
      <c r="COC47" s="502"/>
      <c r="COD47" s="502"/>
      <c r="COE47" s="502"/>
      <c r="COF47" s="502"/>
      <c r="COG47" s="502"/>
      <c r="COH47" s="502"/>
      <c r="COI47" s="502"/>
      <c r="COJ47" s="502"/>
      <c r="COK47" s="502"/>
      <c r="COL47" s="502"/>
      <c r="COM47" s="502"/>
      <c r="CON47" s="502"/>
      <c r="COO47" s="502"/>
      <c r="COP47" s="502"/>
      <c r="COQ47" s="502"/>
      <c r="COR47" s="502"/>
      <c r="COS47" s="502"/>
      <c r="COT47" s="502"/>
      <c r="COU47" s="502"/>
      <c r="COV47" s="502"/>
      <c r="COW47" s="502"/>
      <c r="COX47" s="502"/>
      <c r="COY47" s="502"/>
      <c r="COZ47" s="502"/>
      <c r="CPA47" s="502"/>
      <c r="CPB47" s="502"/>
      <c r="CPC47" s="502"/>
      <c r="CPD47" s="502"/>
      <c r="CPE47" s="502"/>
      <c r="CPF47" s="502"/>
      <c r="CPG47" s="502"/>
      <c r="CPH47" s="502"/>
      <c r="CPI47" s="502"/>
      <c r="CPJ47" s="502"/>
      <c r="CPK47" s="502"/>
      <c r="CPL47" s="502"/>
      <c r="CPM47" s="502"/>
      <c r="CPN47" s="502"/>
      <c r="CPO47" s="502"/>
      <c r="CPP47" s="502"/>
      <c r="CPQ47" s="502"/>
      <c r="CPR47" s="502"/>
      <c r="CPS47" s="502"/>
      <c r="CPT47" s="502"/>
      <c r="CPU47" s="502"/>
      <c r="CPV47" s="502"/>
      <c r="CPW47" s="502"/>
      <c r="CPX47" s="502"/>
      <c r="CPY47" s="502"/>
      <c r="CPZ47" s="502"/>
      <c r="CQA47" s="502"/>
      <c r="CQB47" s="502"/>
      <c r="CQC47" s="502"/>
      <c r="CQD47" s="502"/>
      <c r="CQE47" s="502"/>
      <c r="CQF47" s="502"/>
      <c r="CQG47" s="502"/>
      <c r="CQH47" s="502"/>
      <c r="CQI47" s="502"/>
      <c r="CQJ47" s="502"/>
      <c r="CQK47" s="502"/>
      <c r="CQL47" s="502"/>
      <c r="CQM47" s="502"/>
      <c r="CQN47" s="502"/>
      <c r="CQO47" s="502"/>
      <c r="CQP47" s="502"/>
      <c r="CQQ47" s="502"/>
      <c r="CQR47" s="502"/>
      <c r="CQS47" s="502"/>
      <c r="CQT47" s="502"/>
      <c r="CQU47" s="502"/>
      <c r="CQV47" s="502"/>
      <c r="CQW47" s="502"/>
      <c r="CQX47" s="502"/>
      <c r="CQY47" s="502"/>
      <c r="CQZ47" s="502"/>
      <c r="CRA47" s="502"/>
      <c r="CRB47" s="502"/>
      <c r="CRC47" s="502"/>
      <c r="CRD47" s="502"/>
      <c r="CRE47" s="502"/>
      <c r="CRF47" s="502"/>
      <c r="CRG47" s="502"/>
      <c r="CRH47" s="502"/>
      <c r="CRI47" s="502"/>
      <c r="CRJ47" s="502"/>
      <c r="CRK47" s="502"/>
      <c r="CRL47" s="502"/>
      <c r="CRM47" s="502"/>
      <c r="CRN47" s="502"/>
      <c r="CRO47" s="502"/>
      <c r="CRP47" s="502"/>
      <c r="CRQ47" s="502"/>
      <c r="CRR47" s="502"/>
      <c r="CRS47" s="502"/>
      <c r="CRT47" s="502"/>
      <c r="CRU47" s="502"/>
      <c r="CRV47" s="502"/>
      <c r="CRW47" s="502"/>
      <c r="CRX47" s="502"/>
      <c r="CRY47" s="502"/>
      <c r="CRZ47" s="502"/>
      <c r="CSA47" s="502"/>
      <c r="CSB47" s="502"/>
      <c r="CSC47" s="502"/>
      <c r="CSD47" s="502"/>
      <c r="CSE47" s="502"/>
      <c r="CSF47" s="502"/>
      <c r="CSG47" s="502"/>
      <c r="CSH47" s="502"/>
      <c r="CSI47" s="502"/>
      <c r="CSJ47" s="502"/>
      <c r="CSK47" s="502"/>
      <c r="CSL47" s="502"/>
      <c r="CSM47" s="502"/>
      <c r="CSN47" s="502"/>
      <c r="CSO47" s="502"/>
      <c r="CSP47" s="502"/>
      <c r="CSQ47" s="502"/>
      <c r="CSR47" s="502"/>
      <c r="CSS47" s="502"/>
      <c r="CST47" s="502"/>
      <c r="CSU47" s="502"/>
      <c r="CSV47" s="502"/>
      <c r="CSW47" s="502"/>
      <c r="CSX47" s="502"/>
      <c r="CSY47" s="502"/>
      <c r="CSZ47" s="502"/>
      <c r="CTA47" s="502"/>
      <c r="CTB47" s="502"/>
      <c r="CTC47" s="502"/>
      <c r="CTD47" s="502"/>
      <c r="CTE47" s="502"/>
      <c r="CTF47" s="502"/>
      <c r="CTG47" s="502"/>
      <c r="CTH47" s="502"/>
      <c r="CTI47" s="502"/>
      <c r="CTJ47" s="502"/>
      <c r="CTK47" s="502"/>
      <c r="CTL47" s="502"/>
      <c r="CTM47" s="502"/>
      <c r="CTN47" s="502"/>
      <c r="CTO47" s="502"/>
      <c r="CTP47" s="502"/>
      <c r="CTQ47" s="502"/>
      <c r="CTR47" s="502"/>
      <c r="CTS47" s="502"/>
      <c r="CTT47" s="502"/>
      <c r="CTU47" s="502"/>
      <c r="CTV47" s="502"/>
      <c r="CTW47" s="502"/>
      <c r="CTX47" s="502"/>
      <c r="CTY47" s="502"/>
      <c r="CTZ47" s="502"/>
      <c r="CUA47" s="502"/>
      <c r="CUB47" s="502"/>
      <c r="CUC47" s="502"/>
      <c r="CUD47" s="502"/>
      <c r="CUE47" s="502"/>
      <c r="CUF47" s="502"/>
      <c r="CUG47" s="502"/>
      <c r="CUH47" s="502"/>
      <c r="CUI47" s="502"/>
      <c r="CUJ47" s="502"/>
      <c r="CUK47" s="502"/>
      <c r="CUL47" s="502"/>
      <c r="CUM47" s="502"/>
      <c r="CUN47" s="502"/>
      <c r="CUO47" s="502"/>
      <c r="CUP47" s="502"/>
      <c r="CUQ47" s="502"/>
      <c r="CUR47" s="502"/>
      <c r="CUS47" s="502"/>
      <c r="CUT47" s="502"/>
      <c r="CUU47" s="502"/>
      <c r="CUV47" s="502"/>
      <c r="CUW47" s="502"/>
      <c r="CUX47" s="502"/>
      <c r="CUY47" s="502"/>
      <c r="CUZ47" s="502"/>
      <c r="CVA47" s="502"/>
      <c r="CVB47" s="502"/>
      <c r="CVC47" s="502"/>
      <c r="CVD47" s="502"/>
      <c r="CVE47" s="502"/>
      <c r="CVF47" s="502"/>
      <c r="CVG47" s="502"/>
      <c r="CVH47" s="502"/>
      <c r="CVI47" s="502"/>
      <c r="CVJ47" s="502"/>
      <c r="CVK47" s="502"/>
      <c r="CVL47" s="502"/>
      <c r="CVM47" s="502"/>
      <c r="CVN47" s="502"/>
      <c r="CVO47" s="502"/>
      <c r="CVP47" s="502"/>
      <c r="CVQ47" s="502"/>
      <c r="CVR47" s="502"/>
      <c r="CVS47" s="502"/>
      <c r="CVT47" s="502"/>
      <c r="CVU47" s="502"/>
      <c r="CVV47" s="502"/>
      <c r="CVW47" s="502"/>
      <c r="CVX47" s="502"/>
      <c r="CVY47" s="502"/>
      <c r="CVZ47" s="502"/>
      <c r="CWA47" s="502"/>
      <c r="CWB47" s="502"/>
      <c r="CWC47" s="502"/>
      <c r="CWD47" s="502"/>
      <c r="CWE47" s="502"/>
      <c r="CWF47" s="502"/>
      <c r="CWG47" s="502"/>
      <c r="CWH47" s="502"/>
      <c r="CWI47" s="502"/>
      <c r="CWJ47" s="502"/>
      <c r="CWK47" s="502"/>
      <c r="CWL47" s="502"/>
      <c r="CWM47" s="502"/>
      <c r="CWN47" s="502"/>
      <c r="CWO47" s="502"/>
      <c r="CWP47" s="502"/>
      <c r="CWQ47" s="502"/>
      <c r="CWR47" s="502"/>
      <c r="CWS47" s="502"/>
      <c r="CWT47" s="502"/>
      <c r="CWU47" s="502"/>
      <c r="CWV47" s="502"/>
      <c r="CWW47" s="502"/>
      <c r="CWX47" s="502"/>
      <c r="CWY47" s="502"/>
      <c r="CWZ47" s="502"/>
      <c r="CXA47" s="502"/>
      <c r="CXB47" s="502"/>
      <c r="CXC47" s="502"/>
      <c r="CXD47" s="502"/>
      <c r="CXE47" s="502"/>
      <c r="CXF47" s="502"/>
      <c r="CXG47" s="502"/>
      <c r="CXH47" s="502"/>
      <c r="CXI47" s="502"/>
      <c r="CXJ47" s="502"/>
      <c r="CXK47" s="502"/>
      <c r="CXL47" s="502"/>
      <c r="CXM47" s="502"/>
      <c r="CXN47" s="502"/>
      <c r="CXO47" s="502"/>
      <c r="CXP47" s="502"/>
      <c r="CXQ47" s="502"/>
      <c r="CXR47" s="502"/>
      <c r="CXS47" s="502"/>
      <c r="CXT47" s="502"/>
      <c r="CXU47" s="502"/>
      <c r="CXV47" s="502"/>
      <c r="CXW47" s="502"/>
      <c r="CXX47" s="502"/>
      <c r="CXY47" s="502"/>
      <c r="CXZ47" s="502"/>
      <c r="CYA47" s="502"/>
      <c r="CYB47" s="502"/>
      <c r="CYC47" s="502"/>
      <c r="CYD47" s="502"/>
      <c r="CYE47" s="502"/>
      <c r="CYF47" s="502"/>
      <c r="CYG47" s="502"/>
      <c r="CYH47" s="502"/>
      <c r="CYI47" s="502"/>
      <c r="CYJ47" s="502"/>
      <c r="CYK47" s="502"/>
      <c r="CYL47" s="502"/>
      <c r="CYM47" s="502"/>
      <c r="CYN47" s="502"/>
      <c r="CYO47" s="502"/>
      <c r="CYP47" s="502"/>
      <c r="CYQ47" s="502"/>
      <c r="CYR47" s="502"/>
      <c r="CYS47" s="502"/>
      <c r="CYT47" s="502"/>
      <c r="CYU47" s="502"/>
      <c r="CYV47" s="502"/>
      <c r="CYW47" s="502"/>
      <c r="CYX47" s="502"/>
      <c r="CYY47" s="502"/>
      <c r="CYZ47" s="502"/>
      <c r="CZA47" s="502"/>
      <c r="CZB47" s="502"/>
      <c r="CZC47" s="502"/>
      <c r="CZD47" s="502"/>
      <c r="CZE47" s="502"/>
      <c r="CZF47" s="502"/>
      <c r="CZG47" s="502"/>
      <c r="CZH47" s="502"/>
      <c r="CZI47" s="502"/>
      <c r="CZJ47" s="502"/>
      <c r="CZK47" s="502"/>
      <c r="CZL47" s="502"/>
      <c r="CZM47" s="502"/>
      <c r="CZN47" s="502"/>
      <c r="CZO47" s="502"/>
      <c r="CZP47" s="502"/>
      <c r="CZQ47" s="502"/>
      <c r="CZR47" s="502"/>
      <c r="CZS47" s="502"/>
      <c r="CZT47" s="502"/>
      <c r="CZU47" s="502"/>
      <c r="CZV47" s="502"/>
      <c r="CZW47" s="502"/>
      <c r="CZX47" s="502"/>
      <c r="CZY47" s="502"/>
      <c r="CZZ47" s="502"/>
      <c r="DAA47" s="502"/>
      <c r="DAB47" s="502"/>
      <c r="DAC47" s="502"/>
      <c r="DAD47" s="502"/>
      <c r="DAE47" s="502"/>
      <c r="DAF47" s="502"/>
      <c r="DAG47" s="502"/>
      <c r="DAH47" s="502"/>
      <c r="DAI47" s="502"/>
      <c r="DAJ47" s="502"/>
      <c r="DAK47" s="502"/>
      <c r="DAL47" s="502"/>
      <c r="DAM47" s="502"/>
      <c r="DAN47" s="502"/>
      <c r="DAO47" s="502"/>
      <c r="DAP47" s="502"/>
      <c r="DAQ47" s="502"/>
      <c r="DAR47" s="502"/>
      <c r="DAS47" s="502"/>
      <c r="DAT47" s="502"/>
      <c r="DAU47" s="502"/>
      <c r="DAV47" s="502"/>
      <c r="DAW47" s="502"/>
      <c r="DAX47" s="502"/>
      <c r="DAY47" s="502"/>
      <c r="DAZ47" s="502"/>
      <c r="DBA47" s="502"/>
      <c r="DBB47" s="502"/>
      <c r="DBC47" s="502"/>
      <c r="DBD47" s="502"/>
      <c r="DBE47" s="502"/>
      <c r="DBF47" s="502"/>
      <c r="DBG47" s="502"/>
      <c r="DBH47" s="502"/>
      <c r="DBI47" s="502"/>
      <c r="DBJ47" s="502"/>
      <c r="DBK47" s="502"/>
      <c r="DBL47" s="502"/>
      <c r="DBM47" s="502"/>
      <c r="DBN47" s="502"/>
      <c r="DBO47" s="502"/>
      <c r="DBP47" s="502"/>
      <c r="DBQ47" s="502"/>
      <c r="DBR47" s="502"/>
      <c r="DBS47" s="502"/>
      <c r="DBT47" s="502"/>
      <c r="DBU47" s="502"/>
      <c r="DBV47" s="502"/>
      <c r="DBW47" s="502"/>
      <c r="DBX47" s="502"/>
      <c r="DBY47" s="502"/>
      <c r="DBZ47" s="502"/>
      <c r="DCA47" s="502"/>
      <c r="DCB47" s="502"/>
      <c r="DCC47" s="502"/>
      <c r="DCD47" s="502"/>
      <c r="DCE47" s="502"/>
      <c r="DCF47" s="502"/>
      <c r="DCG47" s="502"/>
      <c r="DCH47" s="502"/>
      <c r="DCI47" s="502"/>
      <c r="DCJ47" s="502"/>
      <c r="DCK47" s="502"/>
      <c r="DCL47" s="502"/>
      <c r="DCM47" s="502"/>
      <c r="DCN47" s="502"/>
      <c r="DCO47" s="502"/>
      <c r="DCP47" s="502"/>
      <c r="DCQ47" s="502"/>
      <c r="DCR47" s="502"/>
      <c r="DCS47" s="502"/>
      <c r="DCT47" s="502"/>
      <c r="DCU47" s="502"/>
      <c r="DCV47" s="502"/>
      <c r="DCW47" s="502"/>
      <c r="DCX47" s="502"/>
      <c r="DCY47" s="502"/>
      <c r="DCZ47" s="502"/>
      <c r="DDA47" s="502"/>
      <c r="DDB47" s="502"/>
      <c r="DDC47" s="502"/>
      <c r="DDD47" s="502"/>
      <c r="DDE47" s="502"/>
      <c r="DDF47" s="502"/>
      <c r="DDG47" s="502"/>
      <c r="DDH47" s="502"/>
      <c r="DDI47" s="502"/>
      <c r="DDJ47" s="502"/>
      <c r="DDK47" s="502"/>
      <c r="DDL47" s="502"/>
      <c r="DDM47" s="502"/>
      <c r="DDN47" s="502"/>
      <c r="DDO47" s="502"/>
      <c r="DDP47" s="502"/>
      <c r="DDQ47" s="502"/>
      <c r="DDR47" s="502"/>
      <c r="DDS47" s="502"/>
      <c r="DDT47" s="502"/>
      <c r="DDU47" s="502"/>
      <c r="DDV47" s="502"/>
      <c r="DDW47" s="502"/>
      <c r="DDX47" s="502"/>
      <c r="DDY47" s="502"/>
      <c r="DDZ47" s="502"/>
      <c r="DEA47" s="502"/>
      <c r="DEB47" s="502"/>
      <c r="DEC47" s="502"/>
      <c r="DED47" s="502"/>
      <c r="DEE47" s="502"/>
      <c r="DEF47" s="502"/>
      <c r="DEG47" s="502"/>
      <c r="DEH47" s="502"/>
      <c r="DEI47" s="502"/>
      <c r="DEJ47" s="502"/>
      <c r="DEK47" s="502"/>
      <c r="DEL47" s="502"/>
      <c r="DEM47" s="502"/>
      <c r="DEN47" s="502"/>
      <c r="DEO47" s="502"/>
      <c r="DEP47" s="502"/>
      <c r="DEQ47" s="502"/>
      <c r="DER47" s="502"/>
      <c r="DES47" s="502"/>
      <c r="DET47" s="502"/>
      <c r="DEU47" s="502"/>
      <c r="DEV47" s="502"/>
      <c r="DEW47" s="502"/>
      <c r="DEX47" s="502"/>
      <c r="DEY47" s="502"/>
      <c r="DEZ47" s="502"/>
      <c r="DFA47" s="502"/>
      <c r="DFB47" s="502"/>
      <c r="DFC47" s="502"/>
      <c r="DFD47" s="502"/>
      <c r="DFE47" s="502"/>
      <c r="DFF47" s="502"/>
      <c r="DFG47" s="502"/>
      <c r="DFH47" s="502"/>
      <c r="DFI47" s="502"/>
      <c r="DFJ47" s="502"/>
      <c r="DFK47" s="502"/>
      <c r="DFL47" s="502"/>
      <c r="DFM47" s="502"/>
      <c r="DFN47" s="502"/>
      <c r="DFO47" s="502"/>
      <c r="DFP47" s="502"/>
      <c r="DFQ47" s="502"/>
      <c r="DFR47" s="502"/>
      <c r="DFS47" s="502"/>
      <c r="DFT47" s="502"/>
      <c r="DFU47" s="502"/>
      <c r="DFV47" s="502"/>
      <c r="DFW47" s="502"/>
      <c r="DFX47" s="502"/>
      <c r="DFY47" s="502"/>
      <c r="DFZ47" s="502"/>
      <c r="DGA47" s="502"/>
      <c r="DGB47" s="502"/>
      <c r="DGC47" s="502"/>
      <c r="DGD47" s="502"/>
      <c r="DGE47" s="502"/>
      <c r="DGF47" s="502"/>
      <c r="DGG47" s="502"/>
      <c r="DGH47" s="502"/>
      <c r="DGI47" s="502"/>
      <c r="DGJ47" s="502"/>
      <c r="DGK47" s="502"/>
      <c r="DGL47" s="502"/>
      <c r="DGM47" s="502"/>
      <c r="DGN47" s="502"/>
      <c r="DGO47" s="502"/>
      <c r="DGP47" s="502"/>
      <c r="DGQ47" s="502"/>
      <c r="DGR47" s="502"/>
      <c r="DGS47" s="502"/>
      <c r="DGT47" s="502"/>
      <c r="DGU47" s="502"/>
      <c r="DGV47" s="502"/>
      <c r="DGW47" s="502"/>
      <c r="DGX47" s="502"/>
      <c r="DGY47" s="502"/>
      <c r="DGZ47" s="502"/>
      <c r="DHA47" s="502"/>
      <c r="DHB47" s="502"/>
      <c r="DHC47" s="502"/>
      <c r="DHD47" s="502"/>
      <c r="DHE47" s="502"/>
      <c r="DHF47" s="502"/>
      <c r="DHG47" s="502"/>
      <c r="DHH47" s="502"/>
      <c r="DHI47" s="502"/>
      <c r="DHJ47" s="502"/>
      <c r="DHK47" s="502"/>
      <c r="DHL47" s="502"/>
      <c r="DHM47" s="502"/>
      <c r="DHN47" s="502"/>
      <c r="DHO47" s="502"/>
      <c r="DHP47" s="502"/>
      <c r="DHQ47" s="502"/>
      <c r="DHR47" s="502"/>
      <c r="DHS47" s="502"/>
      <c r="DHT47" s="502"/>
      <c r="DHU47" s="502"/>
      <c r="DHV47" s="502"/>
      <c r="DHW47" s="502"/>
      <c r="DHX47" s="502"/>
      <c r="DHY47" s="502"/>
      <c r="DHZ47" s="502"/>
      <c r="DIA47" s="502"/>
      <c r="DIB47" s="502"/>
      <c r="DIC47" s="502"/>
      <c r="DID47" s="502"/>
      <c r="DIE47" s="502"/>
      <c r="DIF47" s="502"/>
      <c r="DIG47" s="502"/>
      <c r="DIH47" s="502"/>
      <c r="DII47" s="502"/>
      <c r="DIJ47" s="502"/>
      <c r="DIK47" s="502"/>
      <c r="DIL47" s="502"/>
      <c r="DIM47" s="502"/>
      <c r="DIN47" s="502"/>
      <c r="DIO47" s="502"/>
      <c r="DIP47" s="502"/>
      <c r="DIQ47" s="502"/>
      <c r="DIR47" s="502"/>
      <c r="DIS47" s="502"/>
      <c r="DIT47" s="502"/>
      <c r="DIU47" s="502"/>
      <c r="DIV47" s="502"/>
      <c r="DIW47" s="502"/>
      <c r="DIX47" s="502"/>
      <c r="DIY47" s="502"/>
      <c r="DIZ47" s="502"/>
      <c r="DJA47" s="502"/>
      <c r="DJB47" s="502"/>
      <c r="DJC47" s="502"/>
      <c r="DJD47" s="502"/>
      <c r="DJE47" s="502"/>
      <c r="DJF47" s="502"/>
      <c r="DJG47" s="502"/>
      <c r="DJH47" s="502"/>
      <c r="DJI47" s="502"/>
      <c r="DJJ47" s="502"/>
      <c r="DJK47" s="502"/>
      <c r="DJL47" s="502"/>
      <c r="DJM47" s="502"/>
      <c r="DJN47" s="502"/>
      <c r="DJO47" s="502"/>
      <c r="DJP47" s="502"/>
      <c r="DJQ47" s="502"/>
      <c r="DJR47" s="502"/>
      <c r="DJS47" s="502"/>
      <c r="DJT47" s="502"/>
      <c r="DJU47" s="502"/>
      <c r="DJV47" s="502"/>
      <c r="DJW47" s="502"/>
      <c r="DJX47" s="502"/>
      <c r="DJY47" s="502"/>
      <c r="DJZ47" s="502"/>
      <c r="DKA47" s="502"/>
      <c r="DKB47" s="502"/>
      <c r="DKC47" s="502"/>
      <c r="DKD47" s="502"/>
      <c r="DKE47" s="502"/>
      <c r="DKF47" s="502"/>
      <c r="DKG47" s="502"/>
      <c r="DKH47" s="502"/>
      <c r="DKI47" s="502"/>
      <c r="DKJ47" s="502"/>
      <c r="DKK47" s="502"/>
      <c r="DKL47" s="502"/>
      <c r="DKM47" s="502"/>
      <c r="DKN47" s="502"/>
      <c r="DKO47" s="502"/>
      <c r="DKP47" s="502"/>
      <c r="DKQ47" s="502"/>
      <c r="DKR47" s="502"/>
      <c r="DKS47" s="502"/>
      <c r="DKT47" s="502"/>
      <c r="DKU47" s="502"/>
      <c r="DKV47" s="502"/>
      <c r="DKW47" s="502"/>
      <c r="DKX47" s="502"/>
      <c r="DKY47" s="502"/>
      <c r="DKZ47" s="502"/>
      <c r="DLA47" s="502"/>
      <c r="DLB47" s="502"/>
      <c r="DLC47" s="502"/>
      <c r="DLD47" s="502"/>
      <c r="DLE47" s="502"/>
      <c r="DLF47" s="502"/>
      <c r="DLG47" s="502"/>
      <c r="DLH47" s="502"/>
      <c r="DLI47" s="502"/>
      <c r="DLJ47" s="502"/>
      <c r="DLK47" s="502"/>
      <c r="DLL47" s="502"/>
      <c r="DLM47" s="502"/>
      <c r="DLN47" s="502"/>
      <c r="DLO47" s="502"/>
      <c r="DLP47" s="502"/>
      <c r="DLQ47" s="502"/>
      <c r="DLR47" s="502"/>
      <c r="DLS47" s="502"/>
      <c r="DLT47" s="502"/>
      <c r="DLU47" s="502"/>
      <c r="DLV47" s="502"/>
      <c r="DLW47" s="502"/>
      <c r="DLX47" s="502"/>
      <c r="DLY47" s="502"/>
      <c r="DLZ47" s="502"/>
      <c r="DMA47" s="502"/>
      <c r="DMB47" s="502"/>
      <c r="DMC47" s="502"/>
      <c r="DMD47" s="502"/>
      <c r="DME47" s="502"/>
      <c r="DMF47" s="502"/>
      <c r="DMG47" s="502"/>
      <c r="DMH47" s="502"/>
      <c r="DMI47" s="502"/>
      <c r="DMJ47" s="502"/>
      <c r="DMK47" s="502"/>
      <c r="DML47" s="502"/>
      <c r="DMM47" s="502"/>
      <c r="DMN47" s="502"/>
      <c r="DMO47" s="502"/>
      <c r="DMP47" s="502"/>
      <c r="DMQ47" s="502"/>
      <c r="DMR47" s="502"/>
      <c r="DMS47" s="502"/>
      <c r="DMT47" s="502"/>
      <c r="DMU47" s="502"/>
      <c r="DMV47" s="502"/>
      <c r="DMW47" s="502"/>
      <c r="DMX47" s="502"/>
      <c r="DMY47" s="502"/>
      <c r="DMZ47" s="502"/>
      <c r="DNA47" s="502"/>
      <c r="DNB47" s="502"/>
      <c r="DNC47" s="502"/>
      <c r="DND47" s="502"/>
      <c r="DNE47" s="502"/>
      <c r="DNF47" s="502"/>
      <c r="DNG47" s="502"/>
      <c r="DNH47" s="502"/>
      <c r="DNI47" s="502"/>
      <c r="DNJ47" s="502"/>
      <c r="DNK47" s="502"/>
      <c r="DNL47" s="502"/>
      <c r="DNM47" s="502"/>
      <c r="DNN47" s="502"/>
      <c r="DNO47" s="502"/>
      <c r="DNP47" s="502"/>
      <c r="DNQ47" s="502"/>
      <c r="DNR47" s="502"/>
      <c r="DNS47" s="502"/>
      <c r="DNT47" s="502"/>
      <c r="DNU47" s="502"/>
      <c r="DNV47" s="502"/>
      <c r="DNW47" s="502"/>
      <c r="DNX47" s="502"/>
      <c r="DNY47" s="502"/>
      <c r="DNZ47" s="502"/>
      <c r="DOA47" s="502"/>
      <c r="DOB47" s="502"/>
      <c r="DOC47" s="502"/>
      <c r="DOD47" s="502"/>
      <c r="DOE47" s="502"/>
      <c r="DOF47" s="502"/>
      <c r="DOG47" s="502"/>
      <c r="DOH47" s="502"/>
      <c r="DOI47" s="502"/>
      <c r="DOJ47" s="502"/>
      <c r="DOK47" s="502"/>
      <c r="DOL47" s="502"/>
      <c r="DOM47" s="502"/>
      <c r="DON47" s="502"/>
      <c r="DOO47" s="502"/>
      <c r="DOP47" s="502"/>
      <c r="DOQ47" s="502"/>
      <c r="DOR47" s="502"/>
      <c r="DOS47" s="502"/>
      <c r="DOT47" s="502"/>
      <c r="DOU47" s="502"/>
      <c r="DOV47" s="502"/>
      <c r="DOW47" s="502"/>
      <c r="DOX47" s="502"/>
      <c r="DOY47" s="502"/>
      <c r="DOZ47" s="502"/>
      <c r="DPA47" s="502"/>
      <c r="DPB47" s="502"/>
      <c r="DPC47" s="502"/>
      <c r="DPD47" s="502"/>
      <c r="DPE47" s="502"/>
      <c r="DPF47" s="502"/>
      <c r="DPG47" s="502"/>
      <c r="DPH47" s="502"/>
      <c r="DPI47" s="502"/>
      <c r="DPJ47" s="502"/>
      <c r="DPK47" s="502"/>
      <c r="DPL47" s="502"/>
      <c r="DPM47" s="502"/>
      <c r="DPN47" s="502"/>
      <c r="DPO47" s="502"/>
      <c r="DPP47" s="502"/>
      <c r="DPQ47" s="502"/>
      <c r="DPR47" s="502"/>
      <c r="DPS47" s="502"/>
      <c r="DPT47" s="502"/>
      <c r="DPU47" s="502"/>
      <c r="DPV47" s="502"/>
      <c r="DPW47" s="502"/>
      <c r="DPX47" s="502"/>
      <c r="DPY47" s="502"/>
      <c r="DPZ47" s="502"/>
      <c r="DQA47" s="502"/>
      <c r="DQB47" s="502"/>
      <c r="DQC47" s="502"/>
      <c r="DQD47" s="502"/>
      <c r="DQE47" s="502"/>
      <c r="DQF47" s="502"/>
      <c r="DQG47" s="502"/>
      <c r="DQH47" s="502"/>
      <c r="DQI47" s="502"/>
      <c r="DQJ47" s="502"/>
      <c r="DQK47" s="502"/>
      <c r="DQL47" s="502"/>
      <c r="DQM47" s="502"/>
      <c r="DQN47" s="502"/>
      <c r="DQO47" s="502"/>
      <c r="DQP47" s="502"/>
      <c r="DQQ47" s="502"/>
      <c r="DQR47" s="502"/>
      <c r="DQS47" s="502"/>
      <c r="DQT47" s="502"/>
      <c r="DQU47" s="502"/>
      <c r="DQV47" s="502"/>
      <c r="DQW47" s="502"/>
      <c r="DQX47" s="502"/>
      <c r="DQY47" s="502"/>
      <c r="DQZ47" s="502"/>
      <c r="DRA47" s="502"/>
      <c r="DRB47" s="502"/>
      <c r="DRC47" s="502"/>
      <c r="DRD47" s="502"/>
      <c r="DRE47" s="502"/>
      <c r="DRF47" s="502"/>
      <c r="DRG47" s="502"/>
      <c r="DRH47" s="502"/>
      <c r="DRI47" s="502"/>
      <c r="DRJ47" s="502"/>
      <c r="DRK47" s="502"/>
      <c r="DRL47" s="502"/>
      <c r="DRM47" s="502"/>
      <c r="DRN47" s="502"/>
      <c r="DRO47" s="502"/>
      <c r="DRP47" s="502"/>
      <c r="DRQ47" s="502"/>
      <c r="DRR47" s="502"/>
      <c r="DRS47" s="502"/>
      <c r="DRT47" s="502"/>
      <c r="DRU47" s="502"/>
      <c r="DRV47" s="502"/>
      <c r="DRW47" s="502"/>
      <c r="DRX47" s="502"/>
      <c r="DRY47" s="502"/>
      <c r="DRZ47" s="502"/>
      <c r="DSA47" s="502"/>
      <c r="DSB47" s="502"/>
      <c r="DSC47" s="502"/>
      <c r="DSD47" s="502"/>
      <c r="DSE47" s="502"/>
      <c r="DSF47" s="502"/>
      <c r="DSG47" s="502"/>
      <c r="DSH47" s="502"/>
      <c r="DSI47" s="502"/>
      <c r="DSJ47" s="502"/>
      <c r="DSK47" s="502"/>
      <c r="DSL47" s="502"/>
      <c r="DSM47" s="502"/>
      <c r="DSN47" s="502"/>
      <c r="DSO47" s="502"/>
      <c r="DSP47" s="502"/>
      <c r="DSQ47" s="502"/>
      <c r="DSR47" s="502"/>
      <c r="DSS47" s="502"/>
      <c r="DST47" s="502"/>
      <c r="DSU47" s="502"/>
      <c r="DSV47" s="502"/>
      <c r="DSW47" s="502"/>
      <c r="DSX47" s="502"/>
      <c r="DSY47" s="502"/>
      <c r="DSZ47" s="502"/>
      <c r="DTA47" s="502"/>
      <c r="DTB47" s="502"/>
      <c r="DTC47" s="502"/>
      <c r="DTD47" s="502"/>
      <c r="DTE47" s="502"/>
      <c r="DTF47" s="502"/>
      <c r="DTG47" s="502"/>
      <c r="DTH47" s="502"/>
      <c r="DTI47" s="502"/>
      <c r="DTJ47" s="502"/>
      <c r="DTK47" s="502"/>
      <c r="DTL47" s="502"/>
      <c r="DTM47" s="502"/>
      <c r="DTN47" s="502"/>
      <c r="DTO47" s="502"/>
      <c r="DTP47" s="502"/>
      <c r="DTQ47" s="502"/>
      <c r="DTR47" s="502"/>
      <c r="DTS47" s="502"/>
      <c r="DTT47" s="502"/>
      <c r="DTU47" s="502"/>
      <c r="DTV47" s="502"/>
      <c r="DTW47" s="502"/>
      <c r="DTX47" s="502"/>
      <c r="DTY47" s="502"/>
      <c r="DTZ47" s="502"/>
      <c r="DUA47" s="502"/>
      <c r="DUB47" s="502"/>
      <c r="DUC47" s="502"/>
      <c r="DUD47" s="502"/>
      <c r="DUE47" s="502"/>
      <c r="DUF47" s="502"/>
      <c r="DUG47" s="502"/>
      <c r="DUH47" s="502"/>
      <c r="DUI47" s="502"/>
      <c r="DUJ47" s="502"/>
      <c r="DUK47" s="502"/>
      <c r="DUL47" s="502"/>
      <c r="DUM47" s="502"/>
      <c r="DUN47" s="502"/>
      <c r="DUO47" s="502"/>
      <c r="DUP47" s="502"/>
      <c r="DUQ47" s="502"/>
      <c r="DUR47" s="502"/>
      <c r="DUS47" s="502"/>
      <c r="DUT47" s="502"/>
      <c r="DUU47" s="502"/>
      <c r="DUV47" s="502"/>
      <c r="DUW47" s="502"/>
      <c r="DUX47" s="502"/>
      <c r="DUY47" s="502"/>
      <c r="DUZ47" s="502"/>
      <c r="DVA47" s="502"/>
      <c r="DVB47" s="502"/>
      <c r="DVC47" s="502"/>
      <c r="DVD47" s="502"/>
      <c r="DVE47" s="502"/>
      <c r="DVF47" s="502"/>
      <c r="DVG47" s="502"/>
      <c r="DVH47" s="502"/>
      <c r="DVI47" s="502"/>
      <c r="DVJ47" s="502"/>
      <c r="DVK47" s="502"/>
      <c r="DVL47" s="502"/>
      <c r="DVM47" s="502"/>
      <c r="DVN47" s="502"/>
      <c r="DVO47" s="502"/>
      <c r="DVP47" s="502"/>
      <c r="DVQ47" s="502"/>
      <c r="DVR47" s="502"/>
      <c r="DVS47" s="502"/>
      <c r="DVT47" s="502"/>
      <c r="DVU47" s="502"/>
      <c r="DVV47" s="502"/>
      <c r="DVW47" s="502"/>
      <c r="DVX47" s="502"/>
      <c r="DVY47" s="502"/>
      <c r="DVZ47" s="502"/>
      <c r="DWA47" s="502"/>
      <c r="DWB47" s="502"/>
      <c r="DWC47" s="502"/>
      <c r="DWD47" s="502"/>
      <c r="DWE47" s="502"/>
      <c r="DWF47" s="502"/>
      <c r="DWG47" s="502"/>
      <c r="DWH47" s="502"/>
      <c r="DWI47" s="502"/>
      <c r="DWJ47" s="502"/>
      <c r="DWK47" s="502"/>
      <c r="DWL47" s="502"/>
      <c r="DWM47" s="502"/>
      <c r="DWN47" s="502"/>
      <c r="DWO47" s="502"/>
      <c r="DWP47" s="502"/>
      <c r="DWQ47" s="502"/>
      <c r="DWR47" s="502"/>
      <c r="DWS47" s="502"/>
      <c r="DWT47" s="502"/>
      <c r="DWU47" s="502"/>
      <c r="DWV47" s="502"/>
      <c r="DWW47" s="502"/>
      <c r="DWX47" s="502"/>
      <c r="DWY47" s="502"/>
      <c r="DWZ47" s="502"/>
      <c r="DXA47" s="502"/>
      <c r="DXB47" s="502"/>
      <c r="DXC47" s="502"/>
      <c r="DXD47" s="502"/>
      <c r="DXE47" s="502"/>
      <c r="DXF47" s="502"/>
      <c r="DXG47" s="502"/>
      <c r="DXH47" s="502"/>
      <c r="DXI47" s="502"/>
      <c r="DXJ47" s="502"/>
      <c r="DXK47" s="502"/>
      <c r="DXL47" s="502"/>
      <c r="DXM47" s="502"/>
      <c r="DXN47" s="502"/>
      <c r="DXO47" s="502"/>
      <c r="DXP47" s="502"/>
      <c r="DXQ47" s="502"/>
      <c r="DXR47" s="502"/>
      <c r="DXS47" s="502"/>
      <c r="DXT47" s="502"/>
      <c r="DXU47" s="502"/>
      <c r="DXV47" s="502"/>
      <c r="DXW47" s="502"/>
      <c r="DXX47" s="502"/>
      <c r="DXY47" s="502"/>
      <c r="DXZ47" s="502"/>
      <c r="DYA47" s="502"/>
      <c r="DYB47" s="502"/>
      <c r="DYC47" s="502"/>
      <c r="DYD47" s="502"/>
      <c r="DYE47" s="502"/>
      <c r="DYF47" s="502"/>
      <c r="DYG47" s="502"/>
      <c r="DYH47" s="502"/>
      <c r="DYI47" s="502"/>
      <c r="DYJ47" s="502"/>
      <c r="DYK47" s="502"/>
      <c r="DYL47" s="502"/>
      <c r="DYM47" s="502"/>
      <c r="DYN47" s="502"/>
      <c r="DYO47" s="502"/>
      <c r="DYP47" s="502"/>
      <c r="DYQ47" s="502"/>
      <c r="DYR47" s="502"/>
      <c r="DYS47" s="502"/>
      <c r="DYT47" s="502"/>
      <c r="DYU47" s="502"/>
      <c r="DYV47" s="502"/>
      <c r="DYW47" s="502"/>
      <c r="DYX47" s="502"/>
      <c r="DYY47" s="502"/>
      <c r="DYZ47" s="502"/>
      <c r="DZA47" s="502"/>
      <c r="DZB47" s="502"/>
      <c r="DZC47" s="502"/>
      <c r="DZD47" s="502"/>
      <c r="DZE47" s="502"/>
      <c r="DZF47" s="502"/>
      <c r="DZG47" s="502"/>
      <c r="DZH47" s="502"/>
      <c r="DZI47" s="502"/>
      <c r="DZJ47" s="502"/>
      <c r="DZK47" s="502"/>
      <c r="DZL47" s="502"/>
      <c r="DZM47" s="502"/>
      <c r="DZN47" s="502"/>
      <c r="DZO47" s="502"/>
      <c r="DZP47" s="502"/>
      <c r="DZQ47" s="502"/>
      <c r="DZR47" s="502"/>
      <c r="DZS47" s="502"/>
      <c r="DZT47" s="502"/>
      <c r="DZU47" s="502"/>
      <c r="DZV47" s="502"/>
      <c r="DZW47" s="502"/>
      <c r="DZX47" s="502"/>
      <c r="DZY47" s="502"/>
      <c r="DZZ47" s="502"/>
      <c r="EAA47" s="502"/>
      <c r="EAB47" s="502"/>
      <c r="EAC47" s="502"/>
      <c r="EAD47" s="502"/>
      <c r="EAE47" s="502"/>
      <c r="EAF47" s="502"/>
      <c r="EAG47" s="502"/>
      <c r="EAH47" s="502"/>
      <c r="EAI47" s="502"/>
      <c r="EAJ47" s="502"/>
      <c r="EAK47" s="502"/>
      <c r="EAL47" s="502"/>
      <c r="EAM47" s="502"/>
      <c r="EAN47" s="502"/>
      <c r="EAO47" s="502"/>
      <c r="EAP47" s="502"/>
      <c r="EAQ47" s="502"/>
      <c r="EAR47" s="502"/>
      <c r="EAS47" s="502"/>
      <c r="EAT47" s="502"/>
      <c r="EAU47" s="502"/>
      <c r="EAV47" s="502"/>
      <c r="EAW47" s="502"/>
      <c r="EAX47" s="502"/>
      <c r="EAY47" s="502"/>
      <c r="EAZ47" s="502"/>
      <c r="EBA47" s="502"/>
      <c r="EBB47" s="502"/>
      <c r="EBC47" s="502"/>
      <c r="EBD47" s="502"/>
      <c r="EBE47" s="502"/>
      <c r="EBF47" s="502"/>
      <c r="EBG47" s="502"/>
      <c r="EBH47" s="502"/>
      <c r="EBI47" s="502"/>
      <c r="EBJ47" s="502"/>
      <c r="EBK47" s="502"/>
      <c r="EBL47" s="502"/>
      <c r="EBM47" s="502"/>
      <c r="EBN47" s="502"/>
      <c r="EBO47" s="502"/>
      <c r="EBP47" s="502"/>
      <c r="EBQ47" s="502"/>
      <c r="EBR47" s="502"/>
      <c r="EBS47" s="502"/>
      <c r="EBT47" s="502"/>
      <c r="EBU47" s="502"/>
      <c r="EBV47" s="502"/>
      <c r="EBW47" s="502"/>
      <c r="EBX47" s="502"/>
      <c r="EBY47" s="502"/>
      <c r="EBZ47" s="502"/>
      <c r="ECA47" s="502"/>
      <c r="ECB47" s="502"/>
      <c r="ECC47" s="502"/>
      <c r="ECD47" s="502"/>
      <c r="ECE47" s="502"/>
      <c r="ECF47" s="502"/>
      <c r="ECG47" s="502"/>
      <c r="ECH47" s="502"/>
      <c r="ECI47" s="502"/>
      <c r="ECJ47" s="502"/>
      <c r="ECK47" s="502"/>
      <c r="ECL47" s="502"/>
      <c r="ECM47" s="502"/>
      <c r="ECN47" s="502"/>
      <c r="ECO47" s="502"/>
      <c r="ECP47" s="502"/>
      <c r="ECQ47" s="502"/>
      <c r="ECR47" s="502"/>
      <c r="ECS47" s="502"/>
      <c r="ECT47" s="502"/>
      <c r="ECU47" s="502"/>
      <c r="ECV47" s="502"/>
      <c r="ECW47" s="502"/>
      <c r="ECX47" s="502"/>
      <c r="ECY47" s="502"/>
      <c r="ECZ47" s="502"/>
      <c r="EDA47" s="502"/>
      <c r="EDB47" s="502"/>
      <c r="EDC47" s="502"/>
      <c r="EDD47" s="502"/>
      <c r="EDE47" s="502"/>
      <c r="EDF47" s="502"/>
      <c r="EDG47" s="502"/>
      <c r="EDH47" s="502"/>
      <c r="EDI47" s="502"/>
      <c r="EDJ47" s="502"/>
      <c r="EDK47" s="502"/>
      <c r="EDL47" s="502"/>
      <c r="EDM47" s="502"/>
      <c r="EDN47" s="502"/>
      <c r="EDO47" s="502"/>
      <c r="EDP47" s="502"/>
      <c r="EDQ47" s="502"/>
      <c r="EDR47" s="502"/>
      <c r="EDS47" s="502"/>
      <c r="EDT47" s="502"/>
      <c r="EDU47" s="502"/>
      <c r="EDV47" s="502"/>
      <c r="EDW47" s="502"/>
      <c r="EDX47" s="502"/>
      <c r="EDY47" s="502"/>
      <c r="EDZ47" s="502"/>
      <c r="EEA47" s="502"/>
      <c r="EEB47" s="502"/>
      <c r="EEC47" s="502"/>
      <c r="EED47" s="502"/>
      <c r="EEE47" s="502"/>
      <c r="EEF47" s="502"/>
      <c r="EEG47" s="502"/>
      <c r="EEH47" s="502"/>
      <c r="EEI47" s="502"/>
      <c r="EEJ47" s="502"/>
      <c r="EEK47" s="502"/>
      <c r="EEL47" s="502"/>
      <c r="EEM47" s="502"/>
      <c r="EEN47" s="502"/>
      <c r="EEO47" s="502"/>
      <c r="EEP47" s="502"/>
      <c r="EEQ47" s="502"/>
      <c r="EER47" s="502"/>
      <c r="EES47" s="502"/>
      <c r="EET47" s="502"/>
      <c r="EEU47" s="502"/>
      <c r="EEV47" s="502"/>
      <c r="EEW47" s="502"/>
      <c r="EEX47" s="502"/>
      <c r="EEY47" s="502"/>
      <c r="EEZ47" s="502"/>
      <c r="EFA47" s="502"/>
      <c r="EFB47" s="502"/>
      <c r="EFC47" s="502"/>
      <c r="EFD47" s="502"/>
      <c r="EFE47" s="502"/>
      <c r="EFF47" s="502"/>
      <c r="EFG47" s="502"/>
      <c r="EFH47" s="502"/>
      <c r="EFI47" s="502"/>
      <c r="EFJ47" s="502"/>
      <c r="EFK47" s="502"/>
      <c r="EFL47" s="502"/>
      <c r="EFM47" s="502"/>
      <c r="EFN47" s="502"/>
      <c r="EFO47" s="502"/>
      <c r="EFP47" s="502"/>
      <c r="EFQ47" s="502"/>
      <c r="EFR47" s="502"/>
      <c r="EFS47" s="502"/>
      <c r="EFT47" s="502"/>
      <c r="EFU47" s="502"/>
      <c r="EFV47" s="502"/>
      <c r="EFW47" s="502"/>
      <c r="EFX47" s="502"/>
      <c r="EFY47" s="502"/>
      <c r="EFZ47" s="502"/>
      <c r="EGA47" s="502"/>
      <c r="EGB47" s="502"/>
      <c r="EGC47" s="502"/>
      <c r="EGD47" s="502"/>
      <c r="EGE47" s="502"/>
      <c r="EGF47" s="502"/>
      <c r="EGG47" s="502"/>
      <c r="EGH47" s="502"/>
      <c r="EGI47" s="502"/>
      <c r="EGJ47" s="502"/>
      <c r="EGK47" s="502"/>
      <c r="EGL47" s="502"/>
      <c r="EGM47" s="502"/>
      <c r="EGN47" s="502"/>
      <c r="EGO47" s="502"/>
      <c r="EGP47" s="502"/>
      <c r="EGQ47" s="502"/>
      <c r="EGR47" s="502"/>
      <c r="EGS47" s="502"/>
      <c r="EGT47" s="502"/>
      <c r="EGU47" s="502"/>
      <c r="EGV47" s="502"/>
      <c r="EGW47" s="502"/>
      <c r="EGX47" s="502"/>
      <c r="EGY47" s="502"/>
      <c r="EGZ47" s="502"/>
      <c r="EHA47" s="502"/>
      <c r="EHB47" s="502"/>
      <c r="EHC47" s="502"/>
      <c r="EHD47" s="502"/>
      <c r="EHE47" s="502"/>
      <c r="EHF47" s="502"/>
      <c r="EHG47" s="502"/>
      <c r="EHH47" s="502"/>
      <c r="EHI47" s="502"/>
      <c r="EHJ47" s="502"/>
      <c r="EHK47" s="502"/>
      <c r="EHL47" s="502"/>
      <c r="EHM47" s="502"/>
      <c r="EHN47" s="502"/>
      <c r="EHO47" s="502"/>
      <c r="EHP47" s="502"/>
      <c r="EHQ47" s="502"/>
      <c r="EHR47" s="502"/>
      <c r="EHS47" s="502"/>
      <c r="EHT47" s="502"/>
      <c r="EHU47" s="502"/>
      <c r="EHV47" s="502"/>
      <c r="EHW47" s="502"/>
      <c r="EHX47" s="502"/>
      <c r="EHY47" s="502"/>
      <c r="EHZ47" s="502"/>
      <c r="EIA47" s="502"/>
      <c r="EIB47" s="502"/>
      <c r="EIC47" s="502"/>
      <c r="EID47" s="502"/>
      <c r="EIE47" s="502"/>
      <c r="EIF47" s="502"/>
      <c r="EIG47" s="502"/>
      <c r="EIH47" s="502"/>
      <c r="EII47" s="502"/>
      <c r="EIJ47" s="502"/>
      <c r="EIK47" s="502"/>
      <c r="EIL47" s="502"/>
      <c r="EIM47" s="502"/>
      <c r="EIN47" s="502"/>
      <c r="EIO47" s="502"/>
      <c r="EIP47" s="502"/>
      <c r="EIQ47" s="502"/>
      <c r="EIR47" s="502"/>
      <c r="EIS47" s="502"/>
      <c r="EIT47" s="502"/>
      <c r="EIU47" s="502"/>
      <c r="EIV47" s="502"/>
      <c r="EIW47" s="502"/>
      <c r="EIX47" s="502"/>
      <c r="EIY47" s="502"/>
      <c r="EIZ47" s="502"/>
      <c r="EJA47" s="502"/>
      <c r="EJB47" s="502"/>
      <c r="EJC47" s="502"/>
      <c r="EJD47" s="502"/>
      <c r="EJE47" s="502"/>
      <c r="EJF47" s="502"/>
      <c r="EJG47" s="502"/>
      <c r="EJH47" s="502"/>
      <c r="EJI47" s="502"/>
      <c r="EJJ47" s="502"/>
      <c r="EJK47" s="502"/>
      <c r="EJL47" s="502"/>
      <c r="EJM47" s="502"/>
      <c r="EJN47" s="502"/>
      <c r="EJO47" s="502"/>
      <c r="EJP47" s="502"/>
      <c r="EJQ47" s="502"/>
      <c r="EJR47" s="502"/>
      <c r="EJS47" s="502"/>
      <c r="EJT47" s="502"/>
      <c r="EJU47" s="502"/>
      <c r="EJV47" s="502"/>
      <c r="EJW47" s="502"/>
      <c r="EJX47" s="502"/>
      <c r="EJY47" s="502"/>
      <c r="EJZ47" s="502"/>
      <c r="EKA47" s="502"/>
      <c r="EKB47" s="502"/>
      <c r="EKC47" s="502"/>
      <c r="EKD47" s="502"/>
      <c r="EKE47" s="502"/>
      <c r="EKF47" s="502"/>
      <c r="EKG47" s="502"/>
      <c r="EKH47" s="502"/>
      <c r="EKI47" s="502"/>
      <c r="EKJ47" s="502"/>
      <c r="EKK47" s="502"/>
      <c r="EKL47" s="502"/>
      <c r="EKM47" s="502"/>
      <c r="EKN47" s="502"/>
      <c r="EKO47" s="502"/>
      <c r="EKP47" s="502"/>
      <c r="EKQ47" s="502"/>
      <c r="EKR47" s="502"/>
      <c r="EKS47" s="502"/>
      <c r="EKT47" s="502"/>
      <c r="EKU47" s="502"/>
      <c r="EKV47" s="502"/>
      <c r="EKW47" s="502"/>
      <c r="EKX47" s="502"/>
      <c r="EKY47" s="502"/>
      <c r="EKZ47" s="502"/>
      <c r="ELA47" s="502"/>
      <c r="ELB47" s="502"/>
      <c r="ELC47" s="502"/>
      <c r="ELD47" s="502"/>
      <c r="ELE47" s="502"/>
      <c r="ELF47" s="502"/>
      <c r="ELG47" s="502"/>
      <c r="ELH47" s="502"/>
      <c r="ELI47" s="502"/>
      <c r="ELJ47" s="502"/>
      <c r="ELK47" s="502"/>
      <c r="ELL47" s="502"/>
      <c r="ELM47" s="502"/>
      <c r="ELN47" s="502"/>
      <c r="ELO47" s="502"/>
      <c r="ELP47" s="502"/>
      <c r="ELQ47" s="502"/>
      <c r="ELR47" s="502"/>
      <c r="ELS47" s="502"/>
      <c r="ELT47" s="502"/>
      <c r="ELU47" s="502"/>
      <c r="ELV47" s="502"/>
      <c r="ELW47" s="502"/>
      <c r="ELX47" s="502"/>
      <c r="ELY47" s="502"/>
      <c r="ELZ47" s="502"/>
      <c r="EMA47" s="502"/>
      <c r="EMB47" s="502"/>
      <c r="EMC47" s="502"/>
      <c r="EMD47" s="502"/>
      <c r="EME47" s="502"/>
      <c r="EMF47" s="502"/>
      <c r="EMG47" s="502"/>
      <c r="EMH47" s="502"/>
      <c r="EMI47" s="502"/>
      <c r="EMJ47" s="502"/>
      <c r="EMK47" s="502"/>
      <c r="EML47" s="502"/>
      <c r="EMM47" s="502"/>
      <c r="EMN47" s="502"/>
      <c r="EMO47" s="502"/>
      <c r="EMP47" s="502"/>
      <c r="EMQ47" s="502"/>
      <c r="EMR47" s="502"/>
      <c r="EMS47" s="502"/>
      <c r="EMT47" s="502"/>
      <c r="EMU47" s="502"/>
      <c r="EMV47" s="502"/>
      <c r="EMW47" s="502"/>
      <c r="EMX47" s="502"/>
      <c r="EMY47" s="502"/>
      <c r="EMZ47" s="502"/>
      <c r="ENA47" s="502"/>
      <c r="ENB47" s="502"/>
      <c r="ENC47" s="502"/>
      <c r="END47" s="502"/>
      <c r="ENE47" s="502"/>
      <c r="ENF47" s="502"/>
      <c r="ENG47" s="502"/>
      <c r="ENH47" s="502"/>
      <c r="ENI47" s="502"/>
      <c r="ENJ47" s="502"/>
      <c r="ENK47" s="502"/>
      <c r="ENL47" s="502"/>
      <c r="ENM47" s="502"/>
      <c r="ENN47" s="502"/>
      <c r="ENO47" s="502"/>
      <c r="ENP47" s="502"/>
      <c r="ENQ47" s="502"/>
      <c r="ENR47" s="502"/>
      <c r="ENS47" s="502"/>
      <c r="ENT47" s="502"/>
      <c r="ENU47" s="502"/>
      <c r="ENV47" s="502"/>
      <c r="ENW47" s="502"/>
      <c r="ENX47" s="502"/>
      <c r="ENY47" s="502"/>
      <c r="ENZ47" s="502"/>
      <c r="EOA47" s="502"/>
      <c r="EOB47" s="502"/>
      <c r="EOC47" s="502"/>
      <c r="EOD47" s="502"/>
      <c r="EOE47" s="502"/>
      <c r="EOF47" s="502"/>
      <c r="EOG47" s="502"/>
      <c r="EOH47" s="502"/>
      <c r="EOI47" s="502"/>
      <c r="EOJ47" s="502"/>
      <c r="EOK47" s="502"/>
      <c r="EOL47" s="502"/>
      <c r="EOM47" s="502"/>
      <c r="EON47" s="502"/>
      <c r="EOO47" s="502"/>
      <c r="EOP47" s="502"/>
      <c r="EOQ47" s="502"/>
      <c r="EOR47" s="502"/>
      <c r="EOS47" s="502"/>
      <c r="EOT47" s="502"/>
      <c r="EOU47" s="502"/>
      <c r="EOV47" s="502"/>
      <c r="EOW47" s="502"/>
      <c r="EOX47" s="502"/>
      <c r="EOY47" s="502"/>
      <c r="EOZ47" s="502"/>
      <c r="EPA47" s="502"/>
      <c r="EPB47" s="502"/>
      <c r="EPC47" s="502"/>
      <c r="EPD47" s="502"/>
      <c r="EPE47" s="502"/>
      <c r="EPF47" s="502"/>
      <c r="EPG47" s="502"/>
      <c r="EPH47" s="502"/>
      <c r="EPI47" s="502"/>
      <c r="EPJ47" s="502"/>
      <c r="EPK47" s="502"/>
      <c r="EPL47" s="502"/>
      <c r="EPM47" s="502"/>
      <c r="EPN47" s="502"/>
      <c r="EPO47" s="502"/>
      <c r="EPP47" s="502"/>
      <c r="EPQ47" s="502"/>
      <c r="EPR47" s="502"/>
      <c r="EPS47" s="502"/>
      <c r="EPT47" s="502"/>
      <c r="EPU47" s="502"/>
      <c r="EPV47" s="502"/>
      <c r="EPW47" s="502"/>
      <c r="EPX47" s="502"/>
      <c r="EPY47" s="502"/>
      <c r="EPZ47" s="502"/>
      <c r="EQA47" s="502"/>
      <c r="EQB47" s="502"/>
      <c r="EQC47" s="502"/>
      <c r="EQD47" s="502"/>
      <c r="EQE47" s="502"/>
      <c r="EQF47" s="502"/>
      <c r="EQG47" s="502"/>
      <c r="EQH47" s="502"/>
      <c r="EQI47" s="502"/>
      <c r="EQJ47" s="502"/>
      <c r="EQK47" s="502"/>
      <c r="EQL47" s="502"/>
      <c r="EQM47" s="502"/>
      <c r="EQN47" s="502"/>
      <c r="EQO47" s="502"/>
      <c r="EQP47" s="502"/>
      <c r="EQQ47" s="502"/>
      <c r="EQR47" s="502"/>
      <c r="EQS47" s="502"/>
      <c r="EQT47" s="502"/>
      <c r="EQU47" s="502"/>
      <c r="EQV47" s="502"/>
      <c r="EQW47" s="502"/>
      <c r="EQX47" s="502"/>
      <c r="EQY47" s="502"/>
      <c r="EQZ47" s="502"/>
      <c r="ERA47" s="502"/>
      <c r="ERB47" s="502"/>
      <c r="ERC47" s="502"/>
      <c r="ERD47" s="502"/>
      <c r="ERE47" s="502"/>
      <c r="ERF47" s="502"/>
      <c r="ERG47" s="502"/>
      <c r="ERH47" s="502"/>
      <c r="ERI47" s="502"/>
      <c r="ERJ47" s="502"/>
      <c r="ERK47" s="502"/>
      <c r="ERL47" s="502"/>
      <c r="ERM47" s="502"/>
      <c r="ERN47" s="502"/>
      <c r="ERO47" s="502"/>
      <c r="ERP47" s="502"/>
      <c r="ERQ47" s="502"/>
      <c r="ERR47" s="502"/>
      <c r="ERS47" s="502"/>
      <c r="ERT47" s="502"/>
      <c r="ERU47" s="502"/>
      <c r="ERV47" s="502"/>
      <c r="ERW47" s="502"/>
      <c r="ERX47" s="502"/>
      <c r="ERY47" s="502"/>
      <c r="ERZ47" s="502"/>
      <c r="ESA47" s="502"/>
      <c r="ESB47" s="502"/>
      <c r="ESC47" s="502"/>
      <c r="ESD47" s="502"/>
      <c r="ESE47" s="502"/>
      <c r="ESF47" s="502"/>
      <c r="ESG47" s="502"/>
      <c r="ESH47" s="502"/>
      <c r="ESI47" s="502"/>
      <c r="ESJ47" s="502"/>
      <c r="ESK47" s="502"/>
      <c r="ESL47" s="502"/>
      <c r="ESM47" s="502"/>
      <c r="ESN47" s="502"/>
      <c r="ESO47" s="502"/>
      <c r="ESP47" s="502"/>
      <c r="ESQ47" s="502"/>
      <c r="ESR47" s="502"/>
      <c r="ESS47" s="502"/>
      <c r="EST47" s="502"/>
      <c r="ESU47" s="502"/>
      <c r="ESV47" s="502"/>
      <c r="ESW47" s="502"/>
      <c r="ESX47" s="502"/>
      <c r="ESY47" s="502"/>
      <c r="ESZ47" s="502"/>
      <c r="ETA47" s="502"/>
      <c r="ETB47" s="502"/>
      <c r="ETC47" s="502"/>
      <c r="ETD47" s="502"/>
      <c r="ETE47" s="502"/>
      <c r="ETF47" s="502"/>
      <c r="ETG47" s="502"/>
      <c r="ETH47" s="502"/>
      <c r="ETI47" s="502"/>
      <c r="ETJ47" s="502"/>
      <c r="ETK47" s="502"/>
      <c r="ETL47" s="502"/>
      <c r="ETM47" s="502"/>
      <c r="ETN47" s="502"/>
      <c r="ETO47" s="502"/>
      <c r="ETP47" s="502"/>
      <c r="ETQ47" s="502"/>
      <c r="ETR47" s="502"/>
      <c r="ETS47" s="502"/>
      <c r="ETT47" s="502"/>
      <c r="ETU47" s="502"/>
      <c r="ETV47" s="502"/>
      <c r="ETW47" s="502"/>
      <c r="ETX47" s="502"/>
      <c r="ETY47" s="502"/>
      <c r="ETZ47" s="502"/>
      <c r="EUA47" s="502"/>
      <c r="EUB47" s="502"/>
      <c r="EUC47" s="502"/>
      <c r="EUD47" s="502"/>
      <c r="EUE47" s="502"/>
      <c r="EUF47" s="502"/>
      <c r="EUG47" s="502"/>
      <c r="EUH47" s="502"/>
      <c r="EUI47" s="502"/>
      <c r="EUJ47" s="502"/>
      <c r="EUK47" s="502"/>
      <c r="EUL47" s="502"/>
      <c r="EUM47" s="502"/>
      <c r="EUN47" s="502"/>
      <c r="EUO47" s="502"/>
      <c r="EUP47" s="502"/>
      <c r="EUQ47" s="502"/>
      <c r="EUR47" s="502"/>
      <c r="EUS47" s="502"/>
      <c r="EUT47" s="502"/>
      <c r="EUU47" s="502"/>
      <c r="EUV47" s="502"/>
      <c r="EUW47" s="502"/>
      <c r="EUX47" s="502"/>
      <c r="EUY47" s="502"/>
      <c r="EUZ47" s="502"/>
      <c r="EVA47" s="502"/>
      <c r="EVB47" s="502"/>
      <c r="EVC47" s="502"/>
      <c r="EVD47" s="502"/>
      <c r="EVE47" s="502"/>
      <c r="EVF47" s="502"/>
      <c r="EVG47" s="502"/>
      <c r="EVH47" s="502"/>
      <c r="EVI47" s="502"/>
      <c r="EVJ47" s="502"/>
      <c r="EVK47" s="502"/>
      <c r="EVL47" s="502"/>
      <c r="EVM47" s="502"/>
      <c r="EVN47" s="502"/>
      <c r="EVO47" s="502"/>
      <c r="EVP47" s="502"/>
      <c r="EVQ47" s="502"/>
      <c r="EVR47" s="502"/>
      <c r="EVS47" s="502"/>
      <c r="EVT47" s="502"/>
      <c r="EVU47" s="502"/>
      <c r="EVV47" s="502"/>
      <c r="EVW47" s="502"/>
      <c r="EVX47" s="502"/>
      <c r="EVY47" s="502"/>
      <c r="EVZ47" s="502"/>
      <c r="EWA47" s="502"/>
      <c r="EWB47" s="502"/>
      <c r="EWC47" s="502"/>
      <c r="EWD47" s="502"/>
      <c r="EWE47" s="502"/>
      <c r="EWF47" s="502"/>
      <c r="EWG47" s="502"/>
      <c r="EWH47" s="502"/>
      <c r="EWI47" s="502"/>
      <c r="EWJ47" s="502"/>
      <c r="EWK47" s="502"/>
      <c r="EWL47" s="502"/>
      <c r="EWM47" s="502"/>
      <c r="EWN47" s="502"/>
      <c r="EWO47" s="502"/>
      <c r="EWP47" s="502"/>
      <c r="EWQ47" s="502"/>
      <c r="EWR47" s="502"/>
      <c r="EWS47" s="502"/>
      <c r="EWT47" s="502"/>
      <c r="EWU47" s="502"/>
      <c r="EWV47" s="502"/>
      <c r="EWW47" s="502"/>
      <c r="EWX47" s="502"/>
      <c r="EWY47" s="502"/>
      <c r="EWZ47" s="502"/>
      <c r="EXA47" s="502"/>
      <c r="EXB47" s="502"/>
      <c r="EXC47" s="502"/>
      <c r="EXD47" s="502"/>
      <c r="EXE47" s="502"/>
      <c r="EXF47" s="502"/>
      <c r="EXG47" s="502"/>
      <c r="EXH47" s="502"/>
      <c r="EXI47" s="502"/>
      <c r="EXJ47" s="502"/>
      <c r="EXK47" s="502"/>
      <c r="EXL47" s="502"/>
      <c r="EXM47" s="502"/>
      <c r="EXN47" s="502"/>
      <c r="EXO47" s="502"/>
      <c r="EXP47" s="502"/>
      <c r="EXQ47" s="502"/>
      <c r="EXR47" s="502"/>
      <c r="EXS47" s="502"/>
      <c r="EXT47" s="502"/>
      <c r="EXU47" s="502"/>
      <c r="EXV47" s="502"/>
      <c r="EXW47" s="502"/>
      <c r="EXX47" s="502"/>
      <c r="EXY47" s="502"/>
      <c r="EXZ47" s="502"/>
      <c r="EYA47" s="502"/>
      <c r="EYB47" s="502"/>
      <c r="EYC47" s="502"/>
      <c r="EYD47" s="502"/>
      <c r="EYE47" s="502"/>
      <c r="EYF47" s="502"/>
      <c r="EYG47" s="502"/>
      <c r="EYH47" s="502"/>
      <c r="EYI47" s="502"/>
      <c r="EYJ47" s="502"/>
      <c r="EYK47" s="502"/>
      <c r="EYL47" s="502"/>
      <c r="EYM47" s="502"/>
      <c r="EYN47" s="502"/>
      <c r="EYO47" s="502"/>
      <c r="EYP47" s="502"/>
      <c r="EYQ47" s="502"/>
      <c r="EYR47" s="502"/>
      <c r="EYS47" s="502"/>
      <c r="EYT47" s="502"/>
      <c r="EYU47" s="502"/>
      <c r="EYV47" s="502"/>
      <c r="EYW47" s="502"/>
      <c r="EYX47" s="502"/>
      <c r="EYY47" s="502"/>
      <c r="EYZ47" s="502"/>
      <c r="EZA47" s="502"/>
      <c r="EZB47" s="502"/>
      <c r="EZC47" s="502"/>
      <c r="EZD47" s="502"/>
      <c r="EZE47" s="502"/>
      <c r="EZF47" s="502"/>
      <c r="EZG47" s="502"/>
      <c r="EZH47" s="502"/>
      <c r="EZI47" s="502"/>
      <c r="EZJ47" s="502"/>
      <c r="EZK47" s="502"/>
      <c r="EZL47" s="502"/>
      <c r="EZM47" s="502"/>
      <c r="EZN47" s="502"/>
      <c r="EZO47" s="502"/>
      <c r="EZP47" s="502"/>
      <c r="EZQ47" s="502"/>
      <c r="EZR47" s="502"/>
      <c r="EZS47" s="502"/>
      <c r="EZT47" s="502"/>
      <c r="EZU47" s="502"/>
      <c r="EZV47" s="502"/>
      <c r="EZW47" s="502"/>
      <c r="EZX47" s="502"/>
      <c r="EZY47" s="502"/>
      <c r="EZZ47" s="502"/>
      <c r="FAA47" s="502"/>
      <c r="FAB47" s="502"/>
      <c r="FAC47" s="502"/>
      <c r="FAD47" s="502"/>
      <c r="FAE47" s="502"/>
      <c r="FAF47" s="502"/>
      <c r="FAG47" s="502"/>
      <c r="FAH47" s="502"/>
      <c r="FAI47" s="502"/>
      <c r="FAJ47" s="502"/>
      <c r="FAK47" s="502"/>
      <c r="FAL47" s="502"/>
      <c r="FAM47" s="502"/>
      <c r="FAN47" s="502"/>
      <c r="FAO47" s="502"/>
      <c r="FAP47" s="502"/>
      <c r="FAQ47" s="502"/>
      <c r="FAR47" s="502"/>
      <c r="FAS47" s="502"/>
      <c r="FAT47" s="502"/>
      <c r="FAU47" s="502"/>
      <c r="FAV47" s="502"/>
      <c r="FAW47" s="502"/>
      <c r="FAX47" s="502"/>
      <c r="FAY47" s="502"/>
      <c r="FAZ47" s="502"/>
      <c r="FBA47" s="502"/>
      <c r="FBB47" s="502"/>
      <c r="FBC47" s="502"/>
      <c r="FBD47" s="502"/>
      <c r="FBE47" s="502"/>
      <c r="FBF47" s="502"/>
      <c r="FBG47" s="502"/>
      <c r="FBH47" s="502"/>
      <c r="FBI47" s="502"/>
      <c r="FBJ47" s="502"/>
      <c r="FBK47" s="502"/>
      <c r="FBL47" s="502"/>
      <c r="FBM47" s="502"/>
      <c r="FBN47" s="502"/>
      <c r="FBO47" s="502"/>
      <c r="FBP47" s="502"/>
      <c r="FBQ47" s="502"/>
      <c r="FBR47" s="502"/>
      <c r="FBS47" s="502"/>
      <c r="FBT47" s="502"/>
      <c r="FBU47" s="502"/>
      <c r="FBV47" s="502"/>
      <c r="FBW47" s="502"/>
      <c r="FBX47" s="502"/>
      <c r="FBY47" s="502"/>
      <c r="FBZ47" s="502"/>
      <c r="FCA47" s="502"/>
      <c r="FCB47" s="502"/>
      <c r="FCC47" s="502"/>
      <c r="FCD47" s="502"/>
      <c r="FCE47" s="502"/>
      <c r="FCF47" s="502"/>
      <c r="FCG47" s="502"/>
      <c r="FCH47" s="502"/>
      <c r="FCI47" s="502"/>
      <c r="FCJ47" s="502"/>
      <c r="FCK47" s="502"/>
      <c r="FCL47" s="502"/>
      <c r="FCM47" s="502"/>
      <c r="FCN47" s="502"/>
      <c r="FCO47" s="502"/>
      <c r="FCP47" s="502"/>
      <c r="FCQ47" s="502"/>
      <c r="FCR47" s="502"/>
      <c r="FCS47" s="502"/>
      <c r="FCT47" s="502"/>
      <c r="FCU47" s="502"/>
      <c r="FCV47" s="502"/>
      <c r="FCW47" s="502"/>
      <c r="FCX47" s="502"/>
      <c r="FCY47" s="502"/>
      <c r="FCZ47" s="502"/>
      <c r="FDA47" s="502"/>
      <c r="FDB47" s="502"/>
      <c r="FDC47" s="502"/>
      <c r="FDD47" s="502"/>
      <c r="FDE47" s="502"/>
      <c r="FDF47" s="502"/>
      <c r="FDG47" s="502"/>
      <c r="FDH47" s="502"/>
      <c r="FDI47" s="502"/>
      <c r="FDJ47" s="502"/>
      <c r="FDK47" s="502"/>
      <c r="FDL47" s="502"/>
      <c r="FDM47" s="502"/>
      <c r="FDN47" s="502"/>
      <c r="FDO47" s="502"/>
      <c r="FDP47" s="502"/>
      <c r="FDQ47" s="502"/>
      <c r="FDR47" s="502"/>
      <c r="FDS47" s="502"/>
      <c r="FDT47" s="502"/>
      <c r="FDU47" s="502"/>
      <c r="FDV47" s="502"/>
      <c r="FDW47" s="502"/>
      <c r="FDX47" s="502"/>
      <c r="FDY47" s="502"/>
      <c r="FDZ47" s="502"/>
      <c r="FEA47" s="502"/>
      <c r="FEB47" s="502"/>
      <c r="FEC47" s="502"/>
      <c r="FED47" s="502"/>
      <c r="FEE47" s="502"/>
      <c r="FEF47" s="502"/>
      <c r="FEG47" s="502"/>
      <c r="FEH47" s="502"/>
      <c r="FEI47" s="502"/>
      <c r="FEJ47" s="502"/>
      <c r="FEK47" s="502"/>
      <c r="FEL47" s="502"/>
      <c r="FEM47" s="502"/>
      <c r="FEN47" s="502"/>
      <c r="FEO47" s="502"/>
      <c r="FEP47" s="502"/>
      <c r="FEQ47" s="502"/>
      <c r="FER47" s="502"/>
      <c r="FES47" s="502"/>
      <c r="FET47" s="502"/>
      <c r="FEU47" s="502"/>
      <c r="FEV47" s="502"/>
      <c r="FEW47" s="502"/>
      <c r="FEX47" s="502"/>
      <c r="FEY47" s="502"/>
      <c r="FEZ47" s="502"/>
      <c r="FFA47" s="502"/>
      <c r="FFB47" s="502"/>
      <c r="FFC47" s="502"/>
      <c r="FFD47" s="502"/>
      <c r="FFE47" s="502"/>
      <c r="FFF47" s="502"/>
      <c r="FFG47" s="502"/>
      <c r="FFH47" s="502"/>
      <c r="FFI47" s="502"/>
      <c r="FFJ47" s="502"/>
      <c r="FFK47" s="502"/>
      <c r="FFL47" s="502"/>
      <c r="FFM47" s="502"/>
      <c r="FFN47" s="502"/>
      <c r="FFO47" s="502"/>
      <c r="FFP47" s="502"/>
      <c r="FFQ47" s="502"/>
      <c r="FFR47" s="502"/>
      <c r="FFS47" s="502"/>
      <c r="FFT47" s="502"/>
      <c r="FFU47" s="502"/>
      <c r="FFV47" s="502"/>
      <c r="FFW47" s="502"/>
      <c r="FFX47" s="502"/>
      <c r="FFY47" s="502"/>
      <c r="FFZ47" s="502"/>
      <c r="FGA47" s="502"/>
      <c r="FGB47" s="502"/>
      <c r="FGC47" s="502"/>
      <c r="FGD47" s="502"/>
      <c r="FGE47" s="502"/>
      <c r="FGF47" s="502"/>
      <c r="FGG47" s="502"/>
      <c r="FGH47" s="502"/>
      <c r="FGI47" s="502"/>
      <c r="FGJ47" s="502"/>
      <c r="FGK47" s="502"/>
      <c r="FGL47" s="502"/>
      <c r="FGM47" s="502"/>
      <c r="FGN47" s="502"/>
      <c r="FGO47" s="502"/>
      <c r="FGP47" s="502"/>
      <c r="FGQ47" s="502"/>
      <c r="FGR47" s="502"/>
      <c r="FGS47" s="502"/>
      <c r="FGT47" s="502"/>
      <c r="FGU47" s="502"/>
      <c r="FGV47" s="502"/>
      <c r="FGW47" s="502"/>
      <c r="FGX47" s="502"/>
      <c r="FGY47" s="502"/>
      <c r="FGZ47" s="502"/>
      <c r="FHA47" s="502"/>
      <c r="FHB47" s="502"/>
      <c r="FHC47" s="502"/>
      <c r="FHD47" s="502"/>
      <c r="FHE47" s="502"/>
      <c r="FHF47" s="502"/>
      <c r="FHG47" s="502"/>
      <c r="FHH47" s="502"/>
      <c r="FHI47" s="502"/>
      <c r="FHJ47" s="502"/>
      <c r="FHK47" s="502"/>
      <c r="FHL47" s="502"/>
      <c r="FHM47" s="502"/>
      <c r="FHN47" s="502"/>
      <c r="FHO47" s="502"/>
      <c r="FHP47" s="502"/>
      <c r="FHQ47" s="502"/>
      <c r="FHR47" s="502"/>
      <c r="FHS47" s="502"/>
      <c r="FHT47" s="502"/>
      <c r="FHU47" s="502"/>
      <c r="FHV47" s="502"/>
      <c r="FHW47" s="502"/>
      <c r="FHX47" s="502"/>
      <c r="FHY47" s="502"/>
      <c r="FHZ47" s="502"/>
      <c r="FIA47" s="502"/>
      <c r="FIB47" s="502"/>
      <c r="FIC47" s="502"/>
      <c r="FID47" s="502"/>
      <c r="FIE47" s="502"/>
      <c r="FIF47" s="502"/>
      <c r="FIG47" s="502"/>
      <c r="FIH47" s="502"/>
      <c r="FII47" s="502"/>
      <c r="FIJ47" s="502"/>
      <c r="FIK47" s="502"/>
      <c r="FIL47" s="502"/>
      <c r="FIM47" s="502"/>
      <c r="FIN47" s="502"/>
      <c r="FIO47" s="502"/>
      <c r="FIP47" s="502"/>
      <c r="FIQ47" s="502"/>
      <c r="FIR47" s="502"/>
      <c r="FIS47" s="502"/>
      <c r="FIT47" s="502"/>
      <c r="FIU47" s="502"/>
      <c r="FIV47" s="502"/>
      <c r="FIW47" s="502"/>
      <c r="FIX47" s="502"/>
      <c r="FIY47" s="502"/>
      <c r="FIZ47" s="502"/>
      <c r="FJA47" s="502"/>
      <c r="FJB47" s="502"/>
      <c r="FJC47" s="502"/>
      <c r="FJD47" s="502"/>
      <c r="FJE47" s="502"/>
      <c r="FJF47" s="502"/>
      <c r="FJG47" s="502"/>
      <c r="FJH47" s="502"/>
      <c r="FJI47" s="502"/>
      <c r="FJJ47" s="502"/>
      <c r="FJK47" s="502"/>
      <c r="FJL47" s="502"/>
      <c r="FJM47" s="502"/>
      <c r="FJN47" s="502"/>
      <c r="FJO47" s="502"/>
      <c r="FJP47" s="502"/>
      <c r="FJQ47" s="502"/>
      <c r="FJR47" s="502"/>
      <c r="FJS47" s="502"/>
      <c r="FJT47" s="502"/>
      <c r="FJU47" s="502"/>
      <c r="FJV47" s="502"/>
      <c r="FJW47" s="502"/>
      <c r="FJX47" s="502"/>
      <c r="FJY47" s="502"/>
      <c r="FJZ47" s="502"/>
      <c r="FKA47" s="502"/>
      <c r="FKB47" s="502"/>
      <c r="FKC47" s="502"/>
      <c r="FKD47" s="502"/>
      <c r="FKE47" s="502"/>
      <c r="FKF47" s="502"/>
      <c r="FKG47" s="502"/>
      <c r="FKH47" s="502"/>
      <c r="FKI47" s="502"/>
      <c r="FKJ47" s="502"/>
      <c r="FKK47" s="502"/>
      <c r="FKL47" s="502"/>
      <c r="FKM47" s="502"/>
      <c r="FKN47" s="502"/>
      <c r="FKO47" s="502"/>
      <c r="FKP47" s="502"/>
      <c r="FKQ47" s="502"/>
      <c r="FKR47" s="502"/>
      <c r="FKS47" s="502"/>
      <c r="FKT47" s="502"/>
      <c r="FKU47" s="502"/>
      <c r="FKV47" s="502"/>
      <c r="FKW47" s="502"/>
      <c r="FKX47" s="502"/>
      <c r="FKY47" s="502"/>
      <c r="FKZ47" s="502"/>
      <c r="FLA47" s="502"/>
      <c r="FLB47" s="502"/>
      <c r="FLC47" s="502"/>
      <c r="FLD47" s="502"/>
      <c r="FLE47" s="502"/>
      <c r="FLF47" s="502"/>
      <c r="FLG47" s="502"/>
      <c r="FLH47" s="502"/>
      <c r="FLI47" s="502"/>
      <c r="FLJ47" s="502"/>
      <c r="FLK47" s="502"/>
      <c r="FLL47" s="502"/>
      <c r="FLM47" s="502"/>
      <c r="FLN47" s="502"/>
      <c r="FLO47" s="502"/>
      <c r="FLP47" s="502"/>
      <c r="FLQ47" s="502"/>
      <c r="FLR47" s="502"/>
      <c r="FLS47" s="502"/>
      <c r="FLT47" s="502"/>
      <c r="FLU47" s="502"/>
      <c r="FLV47" s="502"/>
      <c r="FLW47" s="502"/>
      <c r="FLX47" s="502"/>
      <c r="FLY47" s="502"/>
      <c r="FLZ47" s="502"/>
      <c r="FMA47" s="502"/>
      <c r="FMB47" s="502"/>
      <c r="FMC47" s="502"/>
      <c r="FMD47" s="502"/>
      <c r="FME47" s="502"/>
      <c r="FMF47" s="502"/>
      <c r="FMG47" s="502"/>
      <c r="FMH47" s="502"/>
      <c r="FMI47" s="502"/>
      <c r="FMJ47" s="502"/>
      <c r="FMK47" s="502"/>
      <c r="FML47" s="502"/>
      <c r="FMM47" s="502"/>
      <c r="FMN47" s="502"/>
      <c r="FMO47" s="502"/>
      <c r="FMP47" s="502"/>
      <c r="FMQ47" s="502"/>
      <c r="FMR47" s="502"/>
      <c r="FMS47" s="502"/>
      <c r="FMT47" s="502"/>
      <c r="FMU47" s="502"/>
      <c r="FMV47" s="502"/>
      <c r="FMW47" s="502"/>
      <c r="FMX47" s="502"/>
      <c r="FMY47" s="502"/>
      <c r="FMZ47" s="502"/>
      <c r="FNA47" s="502"/>
      <c r="FNB47" s="502"/>
      <c r="FNC47" s="502"/>
      <c r="FND47" s="502"/>
      <c r="FNE47" s="502"/>
      <c r="FNF47" s="502"/>
      <c r="FNG47" s="502"/>
      <c r="FNH47" s="502"/>
      <c r="FNI47" s="502"/>
      <c r="FNJ47" s="502"/>
      <c r="FNK47" s="502"/>
      <c r="FNL47" s="502"/>
      <c r="FNM47" s="502"/>
      <c r="FNN47" s="502"/>
      <c r="FNO47" s="502"/>
      <c r="FNP47" s="502"/>
      <c r="FNQ47" s="502"/>
      <c r="FNR47" s="502"/>
      <c r="FNS47" s="502"/>
      <c r="FNT47" s="502"/>
      <c r="FNU47" s="502"/>
      <c r="FNV47" s="502"/>
      <c r="FNW47" s="502"/>
      <c r="FNX47" s="502"/>
      <c r="FNY47" s="502"/>
      <c r="FNZ47" s="502"/>
      <c r="FOA47" s="502"/>
      <c r="FOB47" s="502"/>
      <c r="FOC47" s="502"/>
      <c r="FOD47" s="502"/>
      <c r="FOE47" s="502"/>
      <c r="FOF47" s="502"/>
      <c r="FOG47" s="502"/>
      <c r="FOH47" s="502"/>
      <c r="FOI47" s="502"/>
      <c r="FOJ47" s="502"/>
      <c r="FOK47" s="502"/>
      <c r="FOL47" s="502"/>
      <c r="FOM47" s="502"/>
      <c r="FON47" s="502"/>
      <c r="FOO47" s="502"/>
      <c r="FOP47" s="502"/>
      <c r="FOQ47" s="502"/>
      <c r="FOR47" s="502"/>
      <c r="FOS47" s="502"/>
      <c r="FOT47" s="502"/>
      <c r="FOU47" s="502"/>
      <c r="FOV47" s="502"/>
      <c r="FOW47" s="502"/>
      <c r="FOX47" s="502"/>
      <c r="FOY47" s="502"/>
      <c r="FOZ47" s="502"/>
      <c r="FPA47" s="502"/>
      <c r="FPB47" s="502"/>
      <c r="FPC47" s="502"/>
      <c r="FPD47" s="502"/>
      <c r="FPE47" s="502"/>
      <c r="FPF47" s="502"/>
      <c r="FPG47" s="502"/>
      <c r="FPH47" s="502"/>
      <c r="FPI47" s="502"/>
      <c r="FPJ47" s="502"/>
      <c r="FPK47" s="502"/>
      <c r="FPL47" s="502"/>
      <c r="FPM47" s="502"/>
      <c r="FPN47" s="502"/>
      <c r="FPO47" s="502"/>
      <c r="FPP47" s="502"/>
      <c r="FPQ47" s="502"/>
      <c r="FPR47" s="502"/>
      <c r="FPS47" s="502"/>
      <c r="FPT47" s="502"/>
      <c r="FPU47" s="502"/>
      <c r="FPV47" s="502"/>
      <c r="FPW47" s="502"/>
      <c r="FPX47" s="502"/>
      <c r="FPY47" s="502"/>
      <c r="FPZ47" s="502"/>
      <c r="FQA47" s="502"/>
      <c r="FQB47" s="502"/>
      <c r="FQC47" s="502"/>
      <c r="FQD47" s="502"/>
      <c r="FQE47" s="502"/>
      <c r="FQF47" s="502"/>
      <c r="FQG47" s="502"/>
      <c r="FQH47" s="502"/>
      <c r="FQI47" s="502"/>
      <c r="FQJ47" s="502"/>
      <c r="FQK47" s="502"/>
      <c r="FQL47" s="502"/>
      <c r="FQM47" s="502"/>
      <c r="FQN47" s="502"/>
      <c r="FQO47" s="502"/>
      <c r="FQP47" s="502"/>
      <c r="FQQ47" s="502"/>
      <c r="FQR47" s="502"/>
      <c r="FQS47" s="502"/>
      <c r="FQT47" s="502"/>
      <c r="FQU47" s="502"/>
      <c r="FQV47" s="502"/>
      <c r="FQW47" s="502"/>
      <c r="FQX47" s="502"/>
      <c r="FQY47" s="502"/>
      <c r="FQZ47" s="502"/>
      <c r="FRA47" s="502"/>
      <c r="FRB47" s="502"/>
      <c r="FRC47" s="502"/>
      <c r="FRD47" s="502"/>
      <c r="FRE47" s="502"/>
      <c r="FRF47" s="502"/>
      <c r="FRG47" s="502"/>
      <c r="FRH47" s="502"/>
      <c r="FRI47" s="502"/>
      <c r="FRJ47" s="502"/>
      <c r="FRK47" s="502"/>
      <c r="FRL47" s="502"/>
      <c r="FRM47" s="502"/>
      <c r="FRN47" s="502"/>
      <c r="FRO47" s="502"/>
      <c r="FRP47" s="502"/>
      <c r="FRQ47" s="502"/>
      <c r="FRR47" s="502"/>
      <c r="FRS47" s="502"/>
      <c r="FRT47" s="502"/>
      <c r="FRU47" s="502"/>
      <c r="FRV47" s="502"/>
      <c r="FRW47" s="502"/>
      <c r="FRX47" s="502"/>
      <c r="FRY47" s="502"/>
      <c r="FRZ47" s="502"/>
      <c r="FSA47" s="502"/>
      <c r="FSB47" s="502"/>
      <c r="FSC47" s="502"/>
      <c r="FSD47" s="502"/>
      <c r="FSE47" s="502"/>
      <c r="FSF47" s="502"/>
      <c r="FSG47" s="502"/>
      <c r="FSH47" s="502"/>
      <c r="FSI47" s="502"/>
      <c r="FSJ47" s="502"/>
      <c r="FSK47" s="502"/>
      <c r="FSL47" s="502"/>
      <c r="FSM47" s="502"/>
      <c r="FSN47" s="502"/>
      <c r="FSO47" s="502"/>
      <c r="FSP47" s="502"/>
      <c r="FSQ47" s="502"/>
      <c r="FSR47" s="502"/>
      <c r="FSS47" s="502"/>
      <c r="FST47" s="502"/>
      <c r="FSU47" s="502"/>
      <c r="FSV47" s="502"/>
      <c r="FSW47" s="502"/>
      <c r="FSX47" s="502"/>
      <c r="FSY47" s="502"/>
      <c r="FSZ47" s="502"/>
      <c r="FTA47" s="502"/>
      <c r="FTB47" s="502"/>
      <c r="FTC47" s="502"/>
      <c r="FTD47" s="502"/>
      <c r="FTE47" s="502"/>
      <c r="FTF47" s="502"/>
      <c r="FTG47" s="502"/>
      <c r="FTH47" s="502"/>
      <c r="FTI47" s="502"/>
      <c r="FTJ47" s="502"/>
      <c r="FTK47" s="502"/>
      <c r="FTL47" s="502"/>
      <c r="FTM47" s="502"/>
      <c r="FTN47" s="502"/>
      <c r="FTO47" s="502"/>
      <c r="FTP47" s="502"/>
      <c r="FTQ47" s="502"/>
      <c r="FTR47" s="502"/>
      <c r="FTS47" s="502"/>
      <c r="FTT47" s="502"/>
      <c r="FTU47" s="502"/>
      <c r="FTV47" s="502"/>
      <c r="FTW47" s="502"/>
      <c r="FTX47" s="502"/>
      <c r="FTY47" s="502"/>
      <c r="FTZ47" s="502"/>
      <c r="FUA47" s="502"/>
      <c r="FUB47" s="502"/>
      <c r="FUC47" s="502"/>
      <c r="FUD47" s="502"/>
      <c r="FUE47" s="502"/>
      <c r="FUF47" s="502"/>
      <c r="FUG47" s="502"/>
      <c r="FUH47" s="502"/>
      <c r="FUI47" s="502"/>
      <c r="FUJ47" s="502"/>
      <c r="FUK47" s="502"/>
      <c r="FUL47" s="502"/>
      <c r="FUM47" s="502"/>
      <c r="FUN47" s="502"/>
      <c r="FUO47" s="502"/>
      <c r="FUP47" s="502"/>
      <c r="FUQ47" s="502"/>
      <c r="FUR47" s="502"/>
      <c r="FUS47" s="502"/>
      <c r="FUT47" s="502"/>
      <c r="FUU47" s="502"/>
      <c r="FUV47" s="502"/>
      <c r="FUW47" s="502"/>
      <c r="FUX47" s="502"/>
      <c r="FUY47" s="502"/>
      <c r="FUZ47" s="502"/>
      <c r="FVA47" s="502"/>
      <c r="FVB47" s="502"/>
      <c r="FVC47" s="502"/>
      <c r="FVD47" s="502"/>
      <c r="FVE47" s="502"/>
      <c r="FVF47" s="502"/>
      <c r="FVG47" s="502"/>
      <c r="FVH47" s="502"/>
      <c r="FVI47" s="502"/>
      <c r="FVJ47" s="502"/>
      <c r="FVK47" s="502"/>
      <c r="FVL47" s="502"/>
      <c r="FVM47" s="502"/>
      <c r="FVN47" s="502"/>
      <c r="FVO47" s="502"/>
      <c r="FVP47" s="502"/>
      <c r="FVQ47" s="502"/>
      <c r="FVR47" s="502"/>
      <c r="FVS47" s="502"/>
      <c r="FVT47" s="502"/>
      <c r="FVU47" s="502"/>
      <c r="FVV47" s="502"/>
      <c r="FVW47" s="502"/>
      <c r="FVX47" s="502"/>
      <c r="FVY47" s="502"/>
      <c r="FVZ47" s="502"/>
      <c r="FWA47" s="502"/>
      <c r="FWB47" s="502"/>
      <c r="FWC47" s="502"/>
      <c r="FWD47" s="502"/>
      <c r="FWE47" s="502"/>
      <c r="FWF47" s="502"/>
      <c r="FWG47" s="502"/>
      <c r="FWH47" s="502"/>
      <c r="FWI47" s="502"/>
      <c r="FWJ47" s="502"/>
      <c r="FWK47" s="502"/>
      <c r="FWL47" s="502"/>
      <c r="FWM47" s="502"/>
      <c r="FWN47" s="502"/>
      <c r="FWO47" s="502"/>
      <c r="FWP47" s="502"/>
      <c r="FWQ47" s="502"/>
      <c r="FWR47" s="502"/>
      <c r="FWS47" s="502"/>
      <c r="FWT47" s="502"/>
      <c r="FWU47" s="502"/>
      <c r="FWV47" s="502"/>
      <c r="FWW47" s="502"/>
      <c r="FWX47" s="502"/>
      <c r="FWY47" s="502"/>
      <c r="FWZ47" s="502"/>
      <c r="FXA47" s="502"/>
      <c r="FXB47" s="502"/>
      <c r="FXC47" s="502"/>
      <c r="FXD47" s="502"/>
      <c r="FXE47" s="502"/>
      <c r="FXF47" s="502"/>
      <c r="FXG47" s="502"/>
      <c r="FXH47" s="502"/>
      <c r="FXI47" s="502"/>
      <c r="FXJ47" s="502"/>
      <c r="FXK47" s="502"/>
      <c r="FXL47" s="502"/>
      <c r="FXM47" s="502"/>
      <c r="FXN47" s="502"/>
      <c r="FXO47" s="502"/>
      <c r="FXP47" s="502"/>
      <c r="FXQ47" s="502"/>
      <c r="FXR47" s="502"/>
      <c r="FXS47" s="502"/>
      <c r="FXT47" s="502"/>
      <c r="FXU47" s="502"/>
      <c r="FXV47" s="502"/>
      <c r="FXW47" s="502"/>
      <c r="FXX47" s="502"/>
      <c r="FXY47" s="502"/>
      <c r="FXZ47" s="502"/>
      <c r="FYA47" s="502"/>
      <c r="FYB47" s="502"/>
      <c r="FYC47" s="502"/>
      <c r="FYD47" s="502"/>
      <c r="FYE47" s="502"/>
      <c r="FYF47" s="502"/>
      <c r="FYG47" s="502"/>
      <c r="FYH47" s="502"/>
      <c r="FYI47" s="502"/>
      <c r="FYJ47" s="502"/>
      <c r="FYK47" s="502"/>
      <c r="FYL47" s="502"/>
      <c r="FYM47" s="502"/>
      <c r="FYN47" s="502"/>
      <c r="FYO47" s="502"/>
      <c r="FYP47" s="502"/>
      <c r="FYQ47" s="502"/>
      <c r="FYR47" s="502"/>
      <c r="FYS47" s="502"/>
      <c r="FYT47" s="502"/>
      <c r="FYU47" s="502"/>
      <c r="FYV47" s="502"/>
      <c r="FYW47" s="502"/>
      <c r="FYX47" s="502"/>
      <c r="FYY47" s="502"/>
      <c r="FYZ47" s="502"/>
      <c r="FZA47" s="502"/>
      <c r="FZB47" s="502"/>
      <c r="FZC47" s="502"/>
      <c r="FZD47" s="502"/>
      <c r="FZE47" s="502"/>
      <c r="FZF47" s="502"/>
      <c r="FZG47" s="502"/>
      <c r="FZH47" s="502"/>
      <c r="FZI47" s="502"/>
      <c r="FZJ47" s="502"/>
      <c r="FZK47" s="502"/>
      <c r="FZL47" s="502"/>
      <c r="FZM47" s="502"/>
      <c r="FZN47" s="502"/>
      <c r="FZO47" s="502"/>
      <c r="FZP47" s="502"/>
      <c r="FZQ47" s="502"/>
      <c r="FZR47" s="502"/>
      <c r="FZS47" s="502"/>
      <c r="FZT47" s="502"/>
      <c r="FZU47" s="502"/>
      <c r="FZV47" s="502"/>
      <c r="FZW47" s="502"/>
      <c r="FZX47" s="502"/>
      <c r="FZY47" s="502"/>
      <c r="FZZ47" s="502"/>
      <c r="GAA47" s="502"/>
      <c r="GAB47" s="502"/>
      <c r="GAC47" s="502"/>
      <c r="GAD47" s="502"/>
      <c r="GAE47" s="502"/>
      <c r="GAF47" s="502"/>
      <c r="GAG47" s="502"/>
      <c r="GAH47" s="502"/>
      <c r="GAI47" s="502"/>
      <c r="GAJ47" s="502"/>
      <c r="GAK47" s="502"/>
      <c r="GAL47" s="502"/>
      <c r="GAM47" s="502"/>
      <c r="GAN47" s="502"/>
      <c r="GAO47" s="502"/>
      <c r="GAP47" s="502"/>
      <c r="GAQ47" s="502"/>
      <c r="GAR47" s="502"/>
      <c r="GAS47" s="502"/>
      <c r="GAT47" s="502"/>
      <c r="GAU47" s="502"/>
      <c r="GAV47" s="502"/>
      <c r="GAW47" s="502"/>
      <c r="GAX47" s="502"/>
      <c r="GAY47" s="502"/>
      <c r="GAZ47" s="502"/>
      <c r="GBA47" s="502"/>
      <c r="GBB47" s="502"/>
      <c r="GBC47" s="502"/>
      <c r="GBD47" s="502"/>
      <c r="GBE47" s="502"/>
      <c r="GBF47" s="502"/>
      <c r="GBG47" s="502"/>
      <c r="GBH47" s="502"/>
      <c r="GBI47" s="502"/>
      <c r="GBJ47" s="502"/>
      <c r="GBK47" s="502"/>
      <c r="GBL47" s="502"/>
      <c r="GBM47" s="502"/>
      <c r="GBN47" s="502"/>
      <c r="GBO47" s="502"/>
      <c r="GBP47" s="502"/>
      <c r="GBQ47" s="502"/>
      <c r="GBR47" s="502"/>
      <c r="GBS47" s="502"/>
      <c r="GBT47" s="502"/>
      <c r="GBU47" s="502"/>
      <c r="GBV47" s="502"/>
      <c r="GBW47" s="502"/>
      <c r="GBX47" s="502"/>
      <c r="GBY47" s="502"/>
      <c r="GBZ47" s="502"/>
      <c r="GCA47" s="502"/>
      <c r="GCB47" s="502"/>
      <c r="GCC47" s="502"/>
      <c r="GCD47" s="502"/>
      <c r="GCE47" s="502"/>
      <c r="GCF47" s="502"/>
      <c r="GCG47" s="502"/>
      <c r="GCH47" s="502"/>
      <c r="GCI47" s="502"/>
      <c r="GCJ47" s="502"/>
      <c r="GCK47" s="502"/>
      <c r="GCL47" s="502"/>
      <c r="GCM47" s="502"/>
      <c r="GCN47" s="502"/>
      <c r="GCO47" s="502"/>
      <c r="GCP47" s="502"/>
      <c r="GCQ47" s="502"/>
      <c r="GCR47" s="502"/>
      <c r="GCS47" s="502"/>
      <c r="GCT47" s="502"/>
      <c r="GCU47" s="502"/>
      <c r="GCV47" s="502"/>
      <c r="GCW47" s="502"/>
      <c r="GCX47" s="502"/>
      <c r="GCY47" s="502"/>
      <c r="GCZ47" s="502"/>
      <c r="GDA47" s="502"/>
      <c r="GDB47" s="502"/>
      <c r="GDC47" s="502"/>
      <c r="GDD47" s="502"/>
      <c r="GDE47" s="502"/>
      <c r="GDF47" s="502"/>
      <c r="GDG47" s="502"/>
      <c r="GDH47" s="502"/>
      <c r="GDI47" s="502"/>
      <c r="GDJ47" s="502"/>
      <c r="GDK47" s="502"/>
      <c r="GDL47" s="502"/>
      <c r="GDM47" s="502"/>
      <c r="GDN47" s="502"/>
      <c r="GDO47" s="502"/>
      <c r="GDP47" s="502"/>
      <c r="GDQ47" s="502"/>
      <c r="GDR47" s="502"/>
      <c r="GDS47" s="502"/>
      <c r="GDT47" s="502"/>
      <c r="GDU47" s="502"/>
      <c r="GDV47" s="502"/>
      <c r="GDW47" s="502"/>
      <c r="GDX47" s="502"/>
      <c r="GDY47" s="502"/>
      <c r="GDZ47" s="502"/>
      <c r="GEA47" s="502"/>
      <c r="GEB47" s="502"/>
      <c r="GEC47" s="502"/>
      <c r="GED47" s="502"/>
      <c r="GEE47" s="502"/>
      <c r="GEF47" s="502"/>
      <c r="GEG47" s="502"/>
      <c r="GEH47" s="502"/>
      <c r="GEI47" s="502"/>
      <c r="GEJ47" s="502"/>
      <c r="GEK47" s="502"/>
      <c r="GEL47" s="502"/>
      <c r="GEM47" s="502"/>
      <c r="GEN47" s="502"/>
      <c r="GEO47" s="502"/>
      <c r="GEP47" s="502"/>
      <c r="GEQ47" s="502"/>
      <c r="GER47" s="502"/>
      <c r="GES47" s="502"/>
      <c r="GET47" s="502"/>
      <c r="GEU47" s="502"/>
      <c r="GEV47" s="502"/>
      <c r="GEW47" s="502"/>
      <c r="GEX47" s="502"/>
      <c r="GEY47" s="502"/>
      <c r="GEZ47" s="502"/>
      <c r="GFA47" s="502"/>
      <c r="GFB47" s="502"/>
      <c r="GFC47" s="502"/>
      <c r="GFD47" s="502"/>
      <c r="GFE47" s="502"/>
      <c r="GFF47" s="502"/>
      <c r="GFG47" s="502"/>
      <c r="GFH47" s="502"/>
      <c r="GFI47" s="502"/>
      <c r="GFJ47" s="502"/>
      <c r="GFK47" s="502"/>
      <c r="GFL47" s="502"/>
      <c r="GFM47" s="502"/>
      <c r="GFN47" s="502"/>
      <c r="GFO47" s="502"/>
      <c r="GFP47" s="502"/>
      <c r="GFQ47" s="502"/>
      <c r="GFR47" s="502"/>
      <c r="GFS47" s="502"/>
      <c r="GFT47" s="502"/>
      <c r="GFU47" s="502"/>
      <c r="GFV47" s="502"/>
      <c r="GFW47" s="502"/>
      <c r="GFX47" s="502"/>
      <c r="GFY47" s="502"/>
      <c r="GFZ47" s="502"/>
      <c r="GGA47" s="502"/>
      <c r="GGB47" s="502"/>
      <c r="GGC47" s="502"/>
      <c r="GGD47" s="502"/>
      <c r="GGE47" s="502"/>
      <c r="GGF47" s="502"/>
      <c r="GGG47" s="502"/>
      <c r="GGH47" s="502"/>
      <c r="GGI47" s="502"/>
      <c r="GGJ47" s="502"/>
      <c r="GGK47" s="502"/>
      <c r="GGL47" s="502"/>
      <c r="GGM47" s="502"/>
      <c r="GGN47" s="502"/>
      <c r="GGO47" s="502"/>
      <c r="GGP47" s="502"/>
      <c r="GGQ47" s="502"/>
      <c r="GGR47" s="502"/>
      <c r="GGS47" s="502"/>
      <c r="GGT47" s="502"/>
      <c r="GGU47" s="502"/>
      <c r="GGV47" s="502"/>
      <c r="GGW47" s="502"/>
      <c r="GGX47" s="502"/>
      <c r="GGY47" s="502"/>
      <c r="GGZ47" s="502"/>
      <c r="GHA47" s="502"/>
      <c r="GHB47" s="502"/>
      <c r="GHC47" s="502"/>
      <c r="GHD47" s="502"/>
      <c r="GHE47" s="502"/>
      <c r="GHF47" s="502"/>
      <c r="GHG47" s="502"/>
      <c r="GHH47" s="502"/>
      <c r="GHI47" s="502"/>
      <c r="GHJ47" s="502"/>
      <c r="GHK47" s="502"/>
      <c r="GHL47" s="502"/>
      <c r="GHM47" s="502"/>
      <c r="GHN47" s="502"/>
      <c r="GHO47" s="502"/>
      <c r="GHP47" s="502"/>
      <c r="GHQ47" s="502"/>
      <c r="GHR47" s="502"/>
      <c r="GHS47" s="502"/>
      <c r="GHT47" s="502"/>
      <c r="GHU47" s="502"/>
      <c r="GHV47" s="502"/>
      <c r="GHW47" s="502"/>
      <c r="GHX47" s="502"/>
      <c r="GHY47" s="502"/>
      <c r="GHZ47" s="502"/>
      <c r="GIA47" s="502"/>
      <c r="GIB47" s="502"/>
      <c r="GIC47" s="502"/>
      <c r="GID47" s="502"/>
      <c r="GIE47" s="502"/>
      <c r="GIF47" s="502"/>
      <c r="GIG47" s="502"/>
      <c r="GIH47" s="502"/>
      <c r="GII47" s="502"/>
      <c r="GIJ47" s="502"/>
      <c r="GIK47" s="502"/>
      <c r="GIL47" s="502"/>
      <c r="GIM47" s="502"/>
      <c r="GIN47" s="502"/>
      <c r="GIO47" s="502"/>
      <c r="GIP47" s="502"/>
      <c r="GIQ47" s="502"/>
      <c r="GIR47" s="502"/>
      <c r="GIS47" s="502"/>
      <c r="GIT47" s="502"/>
      <c r="GIU47" s="502"/>
      <c r="GIV47" s="502"/>
      <c r="GIW47" s="502"/>
      <c r="GIX47" s="502"/>
      <c r="GIY47" s="502"/>
      <c r="GIZ47" s="502"/>
      <c r="GJA47" s="502"/>
      <c r="GJB47" s="502"/>
      <c r="GJC47" s="502"/>
      <c r="GJD47" s="502"/>
      <c r="GJE47" s="502"/>
      <c r="GJF47" s="502"/>
      <c r="GJG47" s="502"/>
      <c r="GJH47" s="502"/>
      <c r="GJI47" s="502"/>
      <c r="GJJ47" s="502"/>
      <c r="GJK47" s="502"/>
      <c r="GJL47" s="502"/>
      <c r="GJM47" s="502"/>
      <c r="GJN47" s="502"/>
      <c r="GJO47" s="502"/>
      <c r="GJP47" s="502"/>
      <c r="GJQ47" s="502"/>
      <c r="GJR47" s="502"/>
      <c r="GJS47" s="502"/>
      <c r="GJT47" s="502"/>
      <c r="GJU47" s="502"/>
      <c r="GJV47" s="502"/>
      <c r="GJW47" s="502"/>
      <c r="GJX47" s="502"/>
      <c r="GJY47" s="502"/>
      <c r="GJZ47" s="502"/>
      <c r="GKA47" s="502"/>
      <c r="GKB47" s="502"/>
      <c r="GKC47" s="502"/>
      <c r="GKD47" s="502"/>
      <c r="GKE47" s="502"/>
      <c r="GKF47" s="502"/>
      <c r="GKG47" s="502"/>
      <c r="GKH47" s="502"/>
      <c r="GKI47" s="502"/>
      <c r="GKJ47" s="502"/>
      <c r="GKK47" s="502"/>
      <c r="GKL47" s="502"/>
      <c r="GKM47" s="502"/>
      <c r="GKN47" s="502"/>
      <c r="GKO47" s="502"/>
      <c r="GKP47" s="502"/>
      <c r="GKQ47" s="502"/>
      <c r="GKR47" s="502"/>
      <c r="GKS47" s="502"/>
      <c r="GKT47" s="502"/>
      <c r="GKU47" s="502"/>
      <c r="GKV47" s="502"/>
      <c r="GKW47" s="502"/>
      <c r="GKX47" s="502"/>
      <c r="GKY47" s="502"/>
      <c r="GKZ47" s="502"/>
      <c r="GLA47" s="502"/>
      <c r="GLB47" s="502"/>
      <c r="GLC47" s="502"/>
      <c r="GLD47" s="502"/>
      <c r="GLE47" s="502"/>
      <c r="GLF47" s="502"/>
      <c r="GLG47" s="502"/>
      <c r="GLH47" s="502"/>
      <c r="GLI47" s="502"/>
      <c r="GLJ47" s="502"/>
      <c r="GLK47" s="502"/>
      <c r="GLL47" s="502"/>
      <c r="GLM47" s="502"/>
      <c r="GLN47" s="502"/>
      <c r="GLO47" s="502"/>
      <c r="GLP47" s="502"/>
      <c r="GLQ47" s="502"/>
      <c r="GLR47" s="502"/>
      <c r="GLS47" s="502"/>
      <c r="GLT47" s="502"/>
      <c r="GLU47" s="502"/>
      <c r="GLV47" s="502"/>
      <c r="GLW47" s="502"/>
      <c r="GLX47" s="502"/>
      <c r="GLY47" s="502"/>
      <c r="GLZ47" s="502"/>
      <c r="GMA47" s="502"/>
      <c r="GMB47" s="502"/>
      <c r="GMC47" s="502"/>
      <c r="GMD47" s="502"/>
      <c r="GME47" s="502"/>
      <c r="GMF47" s="502"/>
      <c r="GMG47" s="502"/>
      <c r="GMH47" s="502"/>
      <c r="GMI47" s="502"/>
      <c r="GMJ47" s="502"/>
      <c r="GMK47" s="502"/>
      <c r="GML47" s="502"/>
      <c r="GMM47" s="502"/>
      <c r="GMN47" s="502"/>
      <c r="GMO47" s="502"/>
      <c r="GMP47" s="502"/>
      <c r="GMQ47" s="502"/>
      <c r="GMR47" s="502"/>
      <c r="GMS47" s="502"/>
      <c r="GMT47" s="502"/>
      <c r="GMU47" s="502"/>
      <c r="GMV47" s="502"/>
      <c r="GMW47" s="502"/>
      <c r="GMX47" s="502"/>
      <c r="GMY47" s="502"/>
      <c r="GMZ47" s="502"/>
      <c r="GNA47" s="502"/>
      <c r="GNB47" s="502"/>
      <c r="GNC47" s="502"/>
      <c r="GND47" s="502"/>
      <c r="GNE47" s="502"/>
      <c r="GNF47" s="502"/>
      <c r="GNG47" s="502"/>
      <c r="GNH47" s="502"/>
      <c r="GNI47" s="502"/>
      <c r="GNJ47" s="502"/>
      <c r="GNK47" s="502"/>
      <c r="GNL47" s="502"/>
      <c r="GNM47" s="502"/>
      <c r="GNN47" s="502"/>
      <c r="GNO47" s="502"/>
      <c r="GNP47" s="502"/>
      <c r="GNQ47" s="502"/>
      <c r="GNR47" s="502"/>
      <c r="GNS47" s="502"/>
      <c r="GNT47" s="502"/>
      <c r="GNU47" s="502"/>
      <c r="GNV47" s="502"/>
      <c r="GNW47" s="502"/>
      <c r="GNX47" s="502"/>
      <c r="GNY47" s="502"/>
      <c r="GNZ47" s="502"/>
      <c r="GOA47" s="502"/>
      <c r="GOB47" s="502"/>
      <c r="GOC47" s="502"/>
      <c r="GOD47" s="502"/>
      <c r="GOE47" s="502"/>
      <c r="GOF47" s="502"/>
      <c r="GOG47" s="502"/>
      <c r="GOH47" s="502"/>
      <c r="GOI47" s="502"/>
      <c r="GOJ47" s="502"/>
      <c r="GOK47" s="502"/>
      <c r="GOL47" s="502"/>
      <c r="GOM47" s="502"/>
      <c r="GON47" s="502"/>
      <c r="GOO47" s="502"/>
      <c r="GOP47" s="502"/>
      <c r="GOQ47" s="502"/>
      <c r="GOR47" s="502"/>
      <c r="GOS47" s="502"/>
      <c r="GOT47" s="502"/>
      <c r="GOU47" s="502"/>
      <c r="GOV47" s="502"/>
      <c r="GOW47" s="502"/>
      <c r="GOX47" s="502"/>
      <c r="GOY47" s="502"/>
      <c r="GOZ47" s="502"/>
      <c r="GPA47" s="502"/>
      <c r="GPB47" s="502"/>
      <c r="GPC47" s="502"/>
      <c r="GPD47" s="502"/>
      <c r="GPE47" s="502"/>
      <c r="GPF47" s="502"/>
      <c r="GPG47" s="502"/>
      <c r="GPH47" s="502"/>
      <c r="GPI47" s="502"/>
      <c r="GPJ47" s="502"/>
      <c r="GPK47" s="502"/>
      <c r="GPL47" s="502"/>
      <c r="GPM47" s="502"/>
      <c r="GPN47" s="502"/>
      <c r="GPO47" s="502"/>
      <c r="GPP47" s="502"/>
      <c r="GPQ47" s="502"/>
      <c r="GPR47" s="502"/>
      <c r="GPS47" s="502"/>
      <c r="GPT47" s="502"/>
      <c r="GPU47" s="502"/>
      <c r="GPV47" s="502"/>
      <c r="GPW47" s="502"/>
      <c r="GPX47" s="502"/>
      <c r="GPY47" s="502"/>
      <c r="GPZ47" s="502"/>
      <c r="GQA47" s="502"/>
      <c r="GQB47" s="502"/>
      <c r="GQC47" s="502"/>
      <c r="GQD47" s="502"/>
      <c r="GQE47" s="502"/>
      <c r="GQF47" s="502"/>
      <c r="GQG47" s="502"/>
      <c r="GQH47" s="502"/>
      <c r="GQI47" s="502"/>
      <c r="GQJ47" s="502"/>
      <c r="GQK47" s="502"/>
      <c r="GQL47" s="502"/>
      <c r="GQM47" s="502"/>
      <c r="GQN47" s="502"/>
      <c r="GQO47" s="502"/>
      <c r="GQP47" s="502"/>
      <c r="GQQ47" s="502"/>
      <c r="GQR47" s="502"/>
      <c r="GQS47" s="502"/>
      <c r="GQT47" s="502"/>
      <c r="GQU47" s="502"/>
      <c r="GQV47" s="502"/>
      <c r="GQW47" s="502"/>
      <c r="GQX47" s="502"/>
      <c r="GQY47" s="502"/>
      <c r="GQZ47" s="502"/>
      <c r="GRA47" s="502"/>
      <c r="GRB47" s="502"/>
      <c r="GRC47" s="502"/>
      <c r="GRD47" s="502"/>
      <c r="GRE47" s="502"/>
      <c r="GRF47" s="502"/>
      <c r="GRG47" s="502"/>
      <c r="GRH47" s="502"/>
      <c r="GRI47" s="502"/>
      <c r="GRJ47" s="502"/>
      <c r="GRK47" s="502"/>
      <c r="GRL47" s="502"/>
      <c r="GRM47" s="502"/>
      <c r="GRN47" s="502"/>
      <c r="GRO47" s="502"/>
      <c r="GRP47" s="502"/>
      <c r="GRQ47" s="502"/>
      <c r="GRR47" s="502"/>
      <c r="GRS47" s="502"/>
      <c r="GRT47" s="502"/>
      <c r="GRU47" s="502"/>
      <c r="GRV47" s="502"/>
      <c r="GRW47" s="502"/>
      <c r="GRX47" s="502"/>
      <c r="GRY47" s="502"/>
      <c r="GRZ47" s="502"/>
      <c r="GSA47" s="502"/>
      <c r="GSB47" s="502"/>
      <c r="GSC47" s="502"/>
      <c r="GSD47" s="502"/>
      <c r="GSE47" s="502"/>
      <c r="GSF47" s="502"/>
      <c r="GSG47" s="502"/>
      <c r="GSH47" s="502"/>
      <c r="GSI47" s="502"/>
      <c r="GSJ47" s="502"/>
      <c r="GSK47" s="502"/>
      <c r="GSL47" s="502"/>
      <c r="GSM47" s="502"/>
      <c r="GSN47" s="502"/>
      <c r="GSO47" s="502"/>
      <c r="GSP47" s="502"/>
      <c r="GSQ47" s="502"/>
      <c r="GSR47" s="502"/>
      <c r="GSS47" s="502"/>
      <c r="GST47" s="502"/>
      <c r="GSU47" s="502"/>
      <c r="GSV47" s="502"/>
      <c r="GSW47" s="502"/>
      <c r="GSX47" s="502"/>
      <c r="GSY47" s="502"/>
      <c r="GSZ47" s="502"/>
      <c r="GTA47" s="502"/>
      <c r="GTB47" s="502"/>
      <c r="GTC47" s="502"/>
      <c r="GTD47" s="502"/>
      <c r="GTE47" s="502"/>
      <c r="GTF47" s="502"/>
      <c r="GTG47" s="502"/>
      <c r="GTH47" s="502"/>
      <c r="GTI47" s="502"/>
      <c r="GTJ47" s="502"/>
      <c r="GTK47" s="502"/>
      <c r="GTL47" s="502"/>
      <c r="GTM47" s="502"/>
      <c r="GTN47" s="502"/>
      <c r="GTO47" s="502"/>
      <c r="GTP47" s="502"/>
      <c r="GTQ47" s="502"/>
      <c r="GTR47" s="502"/>
      <c r="GTS47" s="502"/>
      <c r="GTT47" s="502"/>
      <c r="GTU47" s="502"/>
      <c r="GTV47" s="502"/>
      <c r="GTW47" s="502"/>
      <c r="GTX47" s="502"/>
      <c r="GTY47" s="502"/>
      <c r="GTZ47" s="502"/>
      <c r="GUA47" s="502"/>
      <c r="GUB47" s="502"/>
      <c r="GUC47" s="502"/>
      <c r="GUD47" s="502"/>
      <c r="GUE47" s="502"/>
      <c r="GUF47" s="502"/>
      <c r="GUG47" s="502"/>
      <c r="GUH47" s="502"/>
      <c r="GUI47" s="502"/>
      <c r="GUJ47" s="502"/>
      <c r="GUK47" s="502"/>
      <c r="GUL47" s="502"/>
      <c r="GUM47" s="502"/>
      <c r="GUN47" s="502"/>
      <c r="GUO47" s="502"/>
      <c r="GUP47" s="502"/>
      <c r="GUQ47" s="502"/>
      <c r="GUR47" s="502"/>
      <c r="GUS47" s="502"/>
      <c r="GUT47" s="502"/>
      <c r="GUU47" s="502"/>
      <c r="GUV47" s="502"/>
      <c r="GUW47" s="502"/>
      <c r="GUX47" s="502"/>
      <c r="GUY47" s="502"/>
      <c r="GUZ47" s="502"/>
      <c r="GVA47" s="502"/>
      <c r="GVB47" s="502"/>
      <c r="GVC47" s="502"/>
      <c r="GVD47" s="502"/>
      <c r="GVE47" s="502"/>
      <c r="GVF47" s="502"/>
      <c r="GVG47" s="502"/>
      <c r="GVH47" s="502"/>
      <c r="GVI47" s="502"/>
      <c r="GVJ47" s="502"/>
      <c r="GVK47" s="502"/>
      <c r="GVL47" s="502"/>
      <c r="GVM47" s="502"/>
      <c r="GVN47" s="502"/>
      <c r="GVO47" s="502"/>
      <c r="GVP47" s="502"/>
      <c r="GVQ47" s="502"/>
      <c r="GVR47" s="502"/>
      <c r="GVS47" s="502"/>
      <c r="GVT47" s="502"/>
      <c r="GVU47" s="502"/>
      <c r="GVV47" s="502"/>
      <c r="GVW47" s="502"/>
      <c r="GVX47" s="502"/>
      <c r="GVY47" s="502"/>
      <c r="GVZ47" s="502"/>
      <c r="GWA47" s="502"/>
      <c r="GWB47" s="502"/>
      <c r="GWC47" s="502"/>
      <c r="GWD47" s="502"/>
      <c r="GWE47" s="502"/>
      <c r="GWF47" s="502"/>
      <c r="GWG47" s="502"/>
      <c r="GWH47" s="502"/>
      <c r="GWI47" s="502"/>
      <c r="GWJ47" s="502"/>
      <c r="GWK47" s="502"/>
      <c r="GWL47" s="502"/>
      <c r="GWM47" s="502"/>
      <c r="GWN47" s="502"/>
      <c r="GWO47" s="502"/>
      <c r="GWP47" s="502"/>
      <c r="GWQ47" s="502"/>
      <c r="GWR47" s="502"/>
      <c r="GWS47" s="502"/>
      <c r="GWT47" s="502"/>
      <c r="GWU47" s="502"/>
      <c r="GWV47" s="502"/>
      <c r="GWW47" s="502"/>
      <c r="GWX47" s="502"/>
      <c r="GWY47" s="502"/>
      <c r="GWZ47" s="502"/>
      <c r="GXA47" s="502"/>
      <c r="GXB47" s="502"/>
      <c r="GXC47" s="502"/>
      <c r="GXD47" s="502"/>
      <c r="GXE47" s="502"/>
      <c r="GXF47" s="502"/>
      <c r="GXG47" s="502"/>
      <c r="GXH47" s="502"/>
      <c r="GXI47" s="502"/>
      <c r="GXJ47" s="502"/>
      <c r="GXK47" s="502"/>
      <c r="GXL47" s="502"/>
      <c r="GXM47" s="502"/>
      <c r="GXN47" s="502"/>
      <c r="GXO47" s="502"/>
      <c r="GXP47" s="502"/>
      <c r="GXQ47" s="502"/>
      <c r="GXR47" s="502"/>
      <c r="GXS47" s="502"/>
      <c r="GXT47" s="502"/>
      <c r="GXU47" s="502"/>
      <c r="GXV47" s="502"/>
      <c r="GXW47" s="502"/>
      <c r="GXX47" s="502"/>
      <c r="GXY47" s="502"/>
      <c r="GXZ47" s="502"/>
      <c r="GYA47" s="502"/>
      <c r="GYB47" s="502"/>
      <c r="GYC47" s="502"/>
      <c r="GYD47" s="502"/>
      <c r="GYE47" s="502"/>
      <c r="GYF47" s="502"/>
      <c r="GYG47" s="502"/>
      <c r="GYH47" s="502"/>
      <c r="GYI47" s="502"/>
      <c r="GYJ47" s="502"/>
      <c r="GYK47" s="502"/>
      <c r="GYL47" s="502"/>
      <c r="GYM47" s="502"/>
      <c r="GYN47" s="502"/>
      <c r="GYO47" s="502"/>
      <c r="GYP47" s="502"/>
      <c r="GYQ47" s="502"/>
      <c r="GYR47" s="502"/>
      <c r="GYS47" s="502"/>
      <c r="GYT47" s="502"/>
      <c r="GYU47" s="502"/>
      <c r="GYV47" s="502"/>
      <c r="GYW47" s="502"/>
      <c r="GYX47" s="502"/>
      <c r="GYY47" s="502"/>
      <c r="GYZ47" s="502"/>
      <c r="GZA47" s="502"/>
      <c r="GZB47" s="502"/>
      <c r="GZC47" s="502"/>
      <c r="GZD47" s="502"/>
      <c r="GZE47" s="502"/>
      <c r="GZF47" s="502"/>
      <c r="GZG47" s="502"/>
      <c r="GZH47" s="502"/>
      <c r="GZI47" s="502"/>
      <c r="GZJ47" s="502"/>
      <c r="GZK47" s="502"/>
      <c r="GZL47" s="502"/>
      <c r="GZM47" s="502"/>
      <c r="GZN47" s="502"/>
      <c r="GZO47" s="502"/>
      <c r="GZP47" s="502"/>
      <c r="GZQ47" s="502"/>
      <c r="GZR47" s="502"/>
      <c r="GZS47" s="502"/>
      <c r="GZT47" s="502"/>
      <c r="GZU47" s="502"/>
      <c r="GZV47" s="502"/>
      <c r="GZW47" s="502"/>
      <c r="GZX47" s="502"/>
      <c r="GZY47" s="502"/>
      <c r="GZZ47" s="502"/>
      <c r="HAA47" s="502"/>
      <c r="HAB47" s="502"/>
      <c r="HAC47" s="502"/>
      <c r="HAD47" s="502"/>
      <c r="HAE47" s="502"/>
      <c r="HAF47" s="502"/>
      <c r="HAG47" s="502"/>
      <c r="HAH47" s="502"/>
      <c r="HAI47" s="502"/>
      <c r="HAJ47" s="502"/>
      <c r="HAK47" s="502"/>
      <c r="HAL47" s="502"/>
      <c r="HAM47" s="502"/>
      <c r="HAN47" s="502"/>
      <c r="HAO47" s="502"/>
      <c r="HAP47" s="502"/>
      <c r="HAQ47" s="502"/>
      <c r="HAR47" s="502"/>
      <c r="HAS47" s="502"/>
      <c r="HAT47" s="502"/>
      <c r="HAU47" s="502"/>
      <c r="HAV47" s="502"/>
      <c r="HAW47" s="502"/>
      <c r="HAX47" s="502"/>
      <c r="HAY47" s="502"/>
      <c r="HAZ47" s="502"/>
      <c r="HBA47" s="502"/>
      <c r="HBB47" s="502"/>
      <c r="HBC47" s="502"/>
      <c r="HBD47" s="502"/>
      <c r="HBE47" s="502"/>
      <c r="HBF47" s="502"/>
      <c r="HBG47" s="502"/>
      <c r="HBH47" s="502"/>
      <c r="HBI47" s="502"/>
      <c r="HBJ47" s="502"/>
      <c r="HBK47" s="502"/>
      <c r="HBL47" s="502"/>
      <c r="HBM47" s="502"/>
      <c r="HBN47" s="502"/>
      <c r="HBO47" s="502"/>
      <c r="HBP47" s="502"/>
      <c r="HBQ47" s="502"/>
      <c r="HBR47" s="502"/>
      <c r="HBS47" s="502"/>
      <c r="HBT47" s="502"/>
      <c r="HBU47" s="502"/>
      <c r="HBV47" s="502"/>
      <c r="HBW47" s="502"/>
      <c r="HBX47" s="502"/>
      <c r="HBY47" s="502"/>
      <c r="HBZ47" s="502"/>
      <c r="HCA47" s="502"/>
      <c r="HCB47" s="502"/>
      <c r="HCC47" s="502"/>
      <c r="HCD47" s="502"/>
      <c r="HCE47" s="502"/>
      <c r="HCF47" s="502"/>
      <c r="HCG47" s="502"/>
      <c r="HCH47" s="502"/>
      <c r="HCI47" s="502"/>
      <c r="HCJ47" s="502"/>
      <c r="HCK47" s="502"/>
      <c r="HCL47" s="502"/>
      <c r="HCM47" s="502"/>
      <c r="HCN47" s="502"/>
      <c r="HCO47" s="502"/>
      <c r="HCP47" s="502"/>
      <c r="HCQ47" s="502"/>
      <c r="HCR47" s="502"/>
      <c r="HCS47" s="502"/>
      <c r="HCT47" s="502"/>
      <c r="HCU47" s="502"/>
      <c r="HCV47" s="502"/>
      <c r="HCW47" s="502"/>
      <c r="HCX47" s="502"/>
      <c r="HCY47" s="502"/>
      <c r="HCZ47" s="502"/>
      <c r="HDA47" s="502"/>
      <c r="HDB47" s="502"/>
      <c r="HDC47" s="502"/>
      <c r="HDD47" s="502"/>
      <c r="HDE47" s="502"/>
      <c r="HDF47" s="502"/>
      <c r="HDG47" s="502"/>
      <c r="HDH47" s="502"/>
      <c r="HDI47" s="502"/>
      <c r="HDJ47" s="502"/>
      <c r="HDK47" s="502"/>
      <c r="HDL47" s="502"/>
      <c r="HDM47" s="502"/>
      <c r="HDN47" s="502"/>
      <c r="HDO47" s="502"/>
      <c r="HDP47" s="502"/>
      <c r="HDQ47" s="502"/>
      <c r="HDR47" s="502"/>
      <c r="HDS47" s="502"/>
      <c r="HDT47" s="502"/>
      <c r="HDU47" s="502"/>
      <c r="HDV47" s="502"/>
      <c r="HDW47" s="502"/>
      <c r="HDX47" s="502"/>
      <c r="HDY47" s="502"/>
      <c r="HDZ47" s="502"/>
      <c r="HEA47" s="502"/>
      <c r="HEB47" s="502"/>
      <c r="HEC47" s="502"/>
      <c r="HED47" s="502"/>
      <c r="HEE47" s="502"/>
      <c r="HEF47" s="502"/>
      <c r="HEG47" s="502"/>
      <c r="HEH47" s="502"/>
      <c r="HEI47" s="502"/>
      <c r="HEJ47" s="502"/>
      <c r="HEK47" s="502"/>
      <c r="HEL47" s="502"/>
      <c r="HEM47" s="502"/>
      <c r="HEN47" s="502"/>
      <c r="HEO47" s="502"/>
      <c r="HEP47" s="502"/>
      <c r="HEQ47" s="502"/>
      <c r="HER47" s="502"/>
      <c r="HES47" s="502"/>
      <c r="HET47" s="502"/>
      <c r="HEU47" s="502"/>
      <c r="HEV47" s="502"/>
      <c r="HEW47" s="502"/>
      <c r="HEX47" s="502"/>
      <c r="HEY47" s="502"/>
      <c r="HEZ47" s="502"/>
      <c r="HFA47" s="502"/>
      <c r="HFB47" s="502"/>
      <c r="HFC47" s="502"/>
      <c r="HFD47" s="502"/>
      <c r="HFE47" s="502"/>
      <c r="HFF47" s="502"/>
      <c r="HFG47" s="502"/>
      <c r="HFH47" s="502"/>
      <c r="HFI47" s="502"/>
      <c r="HFJ47" s="502"/>
      <c r="HFK47" s="502"/>
      <c r="HFL47" s="502"/>
      <c r="HFM47" s="502"/>
      <c r="HFN47" s="502"/>
      <c r="HFO47" s="502"/>
      <c r="HFP47" s="502"/>
      <c r="HFQ47" s="502"/>
      <c r="HFR47" s="502"/>
      <c r="HFS47" s="502"/>
      <c r="HFT47" s="502"/>
      <c r="HFU47" s="502"/>
      <c r="HFV47" s="502"/>
      <c r="HFW47" s="502"/>
      <c r="HFX47" s="502"/>
      <c r="HFY47" s="502"/>
      <c r="HFZ47" s="502"/>
      <c r="HGA47" s="502"/>
      <c r="HGB47" s="502"/>
      <c r="HGC47" s="502"/>
      <c r="HGD47" s="502"/>
      <c r="HGE47" s="502"/>
      <c r="HGF47" s="502"/>
      <c r="HGG47" s="502"/>
      <c r="HGH47" s="502"/>
      <c r="HGI47" s="502"/>
      <c r="HGJ47" s="502"/>
      <c r="HGK47" s="502"/>
      <c r="HGL47" s="502"/>
      <c r="HGM47" s="502"/>
      <c r="HGN47" s="502"/>
      <c r="HGO47" s="502"/>
      <c r="HGP47" s="502"/>
      <c r="HGQ47" s="502"/>
      <c r="HGR47" s="502"/>
      <c r="HGS47" s="502"/>
      <c r="HGT47" s="502"/>
      <c r="HGU47" s="502"/>
      <c r="HGV47" s="502"/>
      <c r="HGW47" s="502"/>
      <c r="HGX47" s="502"/>
      <c r="HGY47" s="502"/>
      <c r="HGZ47" s="502"/>
      <c r="HHA47" s="502"/>
      <c r="HHB47" s="502"/>
      <c r="HHC47" s="502"/>
      <c r="HHD47" s="502"/>
      <c r="HHE47" s="502"/>
      <c r="HHF47" s="502"/>
      <c r="HHG47" s="502"/>
      <c r="HHH47" s="502"/>
      <c r="HHI47" s="502"/>
      <c r="HHJ47" s="502"/>
      <c r="HHK47" s="502"/>
      <c r="HHL47" s="502"/>
      <c r="HHM47" s="502"/>
      <c r="HHN47" s="502"/>
      <c r="HHO47" s="502"/>
      <c r="HHP47" s="502"/>
      <c r="HHQ47" s="502"/>
      <c r="HHR47" s="502"/>
      <c r="HHS47" s="502"/>
      <c r="HHT47" s="502"/>
      <c r="HHU47" s="502"/>
      <c r="HHV47" s="502"/>
      <c r="HHW47" s="502"/>
      <c r="HHX47" s="502"/>
      <c r="HHY47" s="502"/>
      <c r="HHZ47" s="502"/>
      <c r="HIA47" s="502"/>
      <c r="HIB47" s="502"/>
      <c r="HIC47" s="502"/>
      <c r="HID47" s="502"/>
      <c r="HIE47" s="502"/>
      <c r="HIF47" s="502"/>
      <c r="HIG47" s="502"/>
      <c r="HIH47" s="502"/>
      <c r="HII47" s="502"/>
      <c r="HIJ47" s="502"/>
      <c r="HIK47" s="502"/>
      <c r="HIL47" s="502"/>
      <c r="HIM47" s="502"/>
      <c r="HIN47" s="502"/>
      <c r="HIO47" s="502"/>
      <c r="HIP47" s="502"/>
      <c r="HIQ47" s="502"/>
      <c r="HIR47" s="502"/>
      <c r="HIS47" s="502"/>
      <c r="HIT47" s="502"/>
      <c r="HIU47" s="502"/>
      <c r="HIV47" s="502"/>
      <c r="HIW47" s="502"/>
      <c r="HIX47" s="502"/>
      <c r="HIY47" s="502"/>
      <c r="HIZ47" s="502"/>
      <c r="HJA47" s="502"/>
      <c r="HJB47" s="502"/>
      <c r="HJC47" s="502"/>
      <c r="HJD47" s="502"/>
      <c r="HJE47" s="502"/>
      <c r="HJF47" s="502"/>
      <c r="HJG47" s="502"/>
      <c r="HJH47" s="502"/>
      <c r="HJI47" s="502"/>
      <c r="HJJ47" s="502"/>
      <c r="HJK47" s="502"/>
      <c r="HJL47" s="502"/>
      <c r="HJM47" s="502"/>
      <c r="HJN47" s="502"/>
      <c r="HJO47" s="502"/>
      <c r="HJP47" s="502"/>
      <c r="HJQ47" s="502"/>
      <c r="HJR47" s="502"/>
      <c r="HJS47" s="502"/>
      <c r="HJT47" s="502"/>
      <c r="HJU47" s="502"/>
      <c r="HJV47" s="502"/>
      <c r="HJW47" s="502"/>
      <c r="HJX47" s="502"/>
      <c r="HJY47" s="502"/>
      <c r="HJZ47" s="502"/>
      <c r="HKA47" s="502"/>
      <c r="HKB47" s="502"/>
      <c r="HKC47" s="502"/>
      <c r="HKD47" s="502"/>
      <c r="HKE47" s="502"/>
      <c r="HKF47" s="502"/>
      <c r="HKG47" s="502"/>
      <c r="HKH47" s="502"/>
      <c r="HKI47" s="502"/>
      <c r="HKJ47" s="502"/>
      <c r="HKK47" s="502"/>
      <c r="HKL47" s="502"/>
      <c r="HKM47" s="502"/>
      <c r="HKN47" s="502"/>
      <c r="HKO47" s="502"/>
      <c r="HKP47" s="502"/>
      <c r="HKQ47" s="502"/>
      <c r="HKR47" s="502"/>
      <c r="HKS47" s="502"/>
      <c r="HKT47" s="502"/>
      <c r="HKU47" s="502"/>
      <c r="HKV47" s="502"/>
      <c r="HKW47" s="502"/>
      <c r="HKX47" s="502"/>
      <c r="HKY47" s="502"/>
      <c r="HKZ47" s="502"/>
      <c r="HLA47" s="502"/>
      <c r="HLB47" s="502"/>
      <c r="HLC47" s="502"/>
      <c r="HLD47" s="502"/>
      <c r="HLE47" s="502"/>
      <c r="HLF47" s="502"/>
      <c r="HLG47" s="502"/>
      <c r="HLH47" s="502"/>
      <c r="HLI47" s="502"/>
      <c r="HLJ47" s="502"/>
      <c r="HLK47" s="502"/>
      <c r="HLL47" s="502"/>
      <c r="HLM47" s="502"/>
      <c r="HLN47" s="502"/>
      <c r="HLO47" s="502"/>
      <c r="HLP47" s="502"/>
      <c r="HLQ47" s="502"/>
      <c r="HLR47" s="502"/>
      <c r="HLS47" s="502"/>
      <c r="HLT47" s="502"/>
      <c r="HLU47" s="502"/>
      <c r="HLV47" s="502"/>
      <c r="HLW47" s="502"/>
      <c r="HLX47" s="502"/>
      <c r="HLY47" s="502"/>
      <c r="HLZ47" s="502"/>
      <c r="HMA47" s="502"/>
      <c r="HMB47" s="502"/>
      <c r="HMC47" s="502"/>
      <c r="HMD47" s="502"/>
      <c r="HME47" s="502"/>
      <c r="HMF47" s="502"/>
      <c r="HMG47" s="502"/>
      <c r="HMH47" s="502"/>
      <c r="HMI47" s="502"/>
      <c r="HMJ47" s="502"/>
      <c r="HMK47" s="502"/>
      <c r="HML47" s="502"/>
      <c r="HMM47" s="502"/>
      <c r="HMN47" s="502"/>
      <c r="HMO47" s="502"/>
      <c r="HMP47" s="502"/>
      <c r="HMQ47" s="502"/>
      <c r="HMR47" s="502"/>
      <c r="HMS47" s="502"/>
      <c r="HMT47" s="502"/>
      <c r="HMU47" s="502"/>
      <c r="HMV47" s="502"/>
      <c r="HMW47" s="502"/>
      <c r="HMX47" s="502"/>
      <c r="HMY47" s="502"/>
      <c r="HMZ47" s="502"/>
      <c r="HNA47" s="502"/>
      <c r="HNB47" s="502"/>
      <c r="HNC47" s="502"/>
      <c r="HND47" s="502"/>
      <c r="HNE47" s="502"/>
      <c r="HNF47" s="502"/>
      <c r="HNG47" s="502"/>
      <c r="HNH47" s="502"/>
      <c r="HNI47" s="502"/>
      <c r="HNJ47" s="502"/>
      <c r="HNK47" s="502"/>
      <c r="HNL47" s="502"/>
      <c r="HNM47" s="502"/>
      <c r="HNN47" s="502"/>
      <c r="HNO47" s="502"/>
      <c r="HNP47" s="502"/>
      <c r="HNQ47" s="502"/>
      <c r="HNR47" s="502"/>
      <c r="HNS47" s="502"/>
      <c r="HNT47" s="502"/>
      <c r="HNU47" s="502"/>
      <c r="HNV47" s="502"/>
      <c r="HNW47" s="502"/>
      <c r="HNX47" s="502"/>
      <c r="HNY47" s="502"/>
      <c r="HNZ47" s="502"/>
      <c r="HOA47" s="502"/>
      <c r="HOB47" s="502"/>
      <c r="HOC47" s="502"/>
      <c r="HOD47" s="502"/>
      <c r="HOE47" s="502"/>
      <c r="HOF47" s="502"/>
      <c r="HOG47" s="502"/>
      <c r="HOH47" s="502"/>
      <c r="HOI47" s="502"/>
      <c r="HOJ47" s="502"/>
      <c r="HOK47" s="502"/>
      <c r="HOL47" s="502"/>
      <c r="HOM47" s="502"/>
      <c r="HON47" s="502"/>
      <c r="HOO47" s="502"/>
      <c r="HOP47" s="502"/>
      <c r="HOQ47" s="502"/>
      <c r="HOR47" s="502"/>
      <c r="HOS47" s="502"/>
      <c r="HOT47" s="502"/>
      <c r="HOU47" s="502"/>
      <c r="HOV47" s="502"/>
      <c r="HOW47" s="502"/>
      <c r="HOX47" s="502"/>
      <c r="HOY47" s="502"/>
      <c r="HOZ47" s="502"/>
      <c r="HPA47" s="502"/>
      <c r="HPB47" s="502"/>
      <c r="HPC47" s="502"/>
      <c r="HPD47" s="502"/>
      <c r="HPE47" s="502"/>
      <c r="HPF47" s="502"/>
      <c r="HPG47" s="502"/>
      <c r="HPH47" s="502"/>
      <c r="HPI47" s="502"/>
      <c r="HPJ47" s="502"/>
      <c r="HPK47" s="502"/>
      <c r="HPL47" s="502"/>
      <c r="HPM47" s="502"/>
      <c r="HPN47" s="502"/>
      <c r="HPO47" s="502"/>
      <c r="HPP47" s="502"/>
      <c r="HPQ47" s="502"/>
      <c r="HPR47" s="502"/>
      <c r="HPS47" s="502"/>
      <c r="HPT47" s="502"/>
      <c r="HPU47" s="502"/>
      <c r="HPV47" s="502"/>
      <c r="HPW47" s="502"/>
      <c r="HPX47" s="502"/>
      <c r="HPY47" s="502"/>
      <c r="HPZ47" s="502"/>
      <c r="HQA47" s="502"/>
      <c r="HQB47" s="502"/>
      <c r="HQC47" s="502"/>
      <c r="HQD47" s="502"/>
      <c r="HQE47" s="502"/>
      <c r="HQF47" s="502"/>
      <c r="HQG47" s="502"/>
      <c r="HQH47" s="502"/>
      <c r="HQI47" s="502"/>
      <c r="HQJ47" s="502"/>
      <c r="HQK47" s="502"/>
      <c r="HQL47" s="502"/>
      <c r="HQM47" s="502"/>
      <c r="HQN47" s="502"/>
      <c r="HQO47" s="502"/>
      <c r="HQP47" s="502"/>
      <c r="HQQ47" s="502"/>
      <c r="HQR47" s="502"/>
      <c r="HQS47" s="502"/>
      <c r="HQT47" s="502"/>
      <c r="HQU47" s="502"/>
      <c r="HQV47" s="502"/>
      <c r="HQW47" s="502"/>
      <c r="HQX47" s="502"/>
      <c r="HQY47" s="502"/>
      <c r="HQZ47" s="502"/>
      <c r="HRA47" s="502"/>
      <c r="HRB47" s="502"/>
      <c r="HRC47" s="502"/>
      <c r="HRD47" s="502"/>
      <c r="HRE47" s="502"/>
      <c r="HRF47" s="502"/>
      <c r="HRG47" s="502"/>
      <c r="HRH47" s="502"/>
      <c r="HRI47" s="502"/>
      <c r="HRJ47" s="502"/>
      <c r="HRK47" s="502"/>
      <c r="HRL47" s="502"/>
      <c r="HRM47" s="502"/>
      <c r="HRN47" s="502"/>
      <c r="HRO47" s="502"/>
      <c r="HRP47" s="502"/>
      <c r="HRQ47" s="502"/>
      <c r="HRR47" s="502"/>
      <c r="HRS47" s="502"/>
      <c r="HRT47" s="502"/>
      <c r="HRU47" s="502"/>
      <c r="HRV47" s="502"/>
      <c r="HRW47" s="502"/>
      <c r="HRX47" s="502"/>
      <c r="HRY47" s="502"/>
      <c r="HRZ47" s="502"/>
      <c r="HSA47" s="502"/>
      <c r="HSB47" s="502"/>
      <c r="HSC47" s="502"/>
      <c r="HSD47" s="502"/>
      <c r="HSE47" s="502"/>
      <c r="HSF47" s="502"/>
      <c r="HSG47" s="502"/>
      <c r="HSH47" s="502"/>
      <c r="HSI47" s="502"/>
      <c r="HSJ47" s="502"/>
      <c r="HSK47" s="502"/>
      <c r="HSL47" s="502"/>
      <c r="HSM47" s="502"/>
      <c r="HSN47" s="502"/>
      <c r="HSO47" s="502"/>
      <c r="HSP47" s="502"/>
      <c r="HSQ47" s="502"/>
      <c r="HSR47" s="502"/>
      <c r="HSS47" s="502"/>
      <c r="HST47" s="502"/>
      <c r="HSU47" s="502"/>
      <c r="HSV47" s="502"/>
      <c r="HSW47" s="502"/>
      <c r="HSX47" s="502"/>
      <c r="HSY47" s="502"/>
      <c r="HSZ47" s="502"/>
      <c r="HTA47" s="502"/>
      <c r="HTB47" s="502"/>
      <c r="HTC47" s="502"/>
      <c r="HTD47" s="502"/>
      <c r="HTE47" s="502"/>
      <c r="HTF47" s="502"/>
      <c r="HTG47" s="502"/>
      <c r="HTH47" s="502"/>
      <c r="HTI47" s="502"/>
      <c r="HTJ47" s="502"/>
      <c r="HTK47" s="502"/>
      <c r="HTL47" s="502"/>
      <c r="HTM47" s="502"/>
      <c r="HTN47" s="502"/>
      <c r="HTO47" s="502"/>
      <c r="HTP47" s="502"/>
      <c r="HTQ47" s="502"/>
      <c r="HTR47" s="502"/>
      <c r="HTS47" s="502"/>
      <c r="HTT47" s="502"/>
      <c r="HTU47" s="502"/>
      <c r="HTV47" s="502"/>
      <c r="HTW47" s="502"/>
      <c r="HTX47" s="502"/>
      <c r="HTY47" s="502"/>
      <c r="HTZ47" s="502"/>
      <c r="HUA47" s="502"/>
      <c r="HUB47" s="502"/>
      <c r="HUC47" s="502"/>
      <c r="HUD47" s="502"/>
      <c r="HUE47" s="502"/>
      <c r="HUF47" s="502"/>
      <c r="HUG47" s="502"/>
      <c r="HUH47" s="502"/>
      <c r="HUI47" s="502"/>
      <c r="HUJ47" s="502"/>
      <c r="HUK47" s="502"/>
      <c r="HUL47" s="502"/>
      <c r="HUM47" s="502"/>
      <c r="HUN47" s="502"/>
      <c r="HUO47" s="502"/>
      <c r="HUP47" s="502"/>
      <c r="HUQ47" s="502"/>
      <c r="HUR47" s="502"/>
      <c r="HUS47" s="502"/>
      <c r="HUT47" s="502"/>
      <c r="HUU47" s="502"/>
      <c r="HUV47" s="502"/>
      <c r="HUW47" s="502"/>
      <c r="HUX47" s="502"/>
      <c r="HUY47" s="502"/>
      <c r="HUZ47" s="502"/>
      <c r="HVA47" s="502"/>
      <c r="HVB47" s="502"/>
      <c r="HVC47" s="502"/>
      <c r="HVD47" s="502"/>
      <c r="HVE47" s="502"/>
      <c r="HVF47" s="502"/>
      <c r="HVG47" s="502"/>
      <c r="HVH47" s="502"/>
      <c r="HVI47" s="502"/>
      <c r="HVJ47" s="502"/>
      <c r="HVK47" s="502"/>
      <c r="HVL47" s="502"/>
      <c r="HVM47" s="502"/>
      <c r="HVN47" s="502"/>
      <c r="HVO47" s="502"/>
      <c r="HVP47" s="502"/>
      <c r="HVQ47" s="502"/>
      <c r="HVR47" s="502"/>
      <c r="HVS47" s="502"/>
      <c r="HVT47" s="502"/>
      <c r="HVU47" s="502"/>
      <c r="HVV47" s="502"/>
      <c r="HVW47" s="502"/>
      <c r="HVX47" s="502"/>
      <c r="HVY47" s="502"/>
      <c r="HVZ47" s="502"/>
      <c r="HWA47" s="502"/>
      <c r="HWB47" s="502"/>
      <c r="HWC47" s="502"/>
      <c r="HWD47" s="502"/>
      <c r="HWE47" s="502"/>
      <c r="HWF47" s="502"/>
      <c r="HWG47" s="502"/>
      <c r="HWH47" s="502"/>
      <c r="HWI47" s="502"/>
      <c r="HWJ47" s="502"/>
      <c r="HWK47" s="502"/>
      <c r="HWL47" s="502"/>
      <c r="HWM47" s="502"/>
      <c r="HWN47" s="502"/>
      <c r="HWO47" s="502"/>
      <c r="HWP47" s="502"/>
      <c r="HWQ47" s="502"/>
      <c r="HWR47" s="502"/>
      <c r="HWS47" s="502"/>
      <c r="HWT47" s="502"/>
      <c r="HWU47" s="502"/>
      <c r="HWV47" s="502"/>
      <c r="HWW47" s="502"/>
      <c r="HWX47" s="502"/>
      <c r="HWY47" s="502"/>
      <c r="HWZ47" s="502"/>
      <c r="HXA47" s="502"/>
      <c r="HXB47" s="502"/>
      <c r="HXC47" s="502"/>
      <c r="HXD47" s="502"/>
      <c r="HXE47" s="502"/>
      <c r="HXF47" s="502"/>
      <c r="HXG47" s="502"/>
      <c r="HXH47" s="502"/>
      <c r="HXI47" s="502"/>
      <c r="HXJ47" s="502"/>
      <c r="HXK47" s="502"/>
      <c r="HXL47" s="502"/>
      <c r="HXM47" s="502"/>
      <c r="HXN47" s="502"/>
      <c r="HXO47" s="502"/>
      <c r="HXP47" s="502"/>
      <c r="HXQ47" s="502"/>
      <c r="HXR47" s="502"/>
      <c r="HXS47" s="502"/>
      <c r="HXT47" s="502"/>
      <c r="HXU47" s="502"/>
      <c r="HXV47" s="502"/>
      <c r="HXW47" s="502"/>
      <c r="HXX47" s="502"/>
      <c r="HXY47" s="502"/>
      <c r="HXZ47" s="502"/>
      <c r="HYA47" s="502"/>
      <c r="HYB47" s="502"/>
      <c r="HYC47" s="502"/>
      <c r="HYD47" s="502"/>
      <c r="HYE47" s="502"/>
      <c r="HYF47" s="502"/>
      <c r="HYG47" s="502"/>
      <c r="HYH47" s="502"/>
      <c r="HYI47" s="502"/>
      <c r="HYJ47" s="502"/>
      <c r="HYK47" s="502"/>
      <c r="HYL47" s="502"/>
      <c r="HYM47" s="502"/>
      <c r="HYN47" s="502"/>
      <c r="HYO47" s="502"/>
      <c r="HYP47" s="502"/>
      <c r="HYQ47" s="502"/>
      <c r="HYR47" s="502"/>
      <c r="HYS47" s="502"/>
      <c r="HYT47" s="502"/>
      <c r="HYU47" s="502"/>
      <c r="HYV47" s="502"/>
      <c r="HYW47" s="502"/>
      <c r="HYX47" s="502"/>
      <c r="HYY47" s="502"/>
      <c r="HYZ47" s="502"/>
      <c r="HZA47" s="502"/>
      <c r="HZB47" s="502"/>
      <c r="HZC47" s="502"/>
      <c r="HZD47" s="502"/>
      <c r="HZE47" s="502"/>
      <c r="HZF47" s="502"/>
      <c r="HZG47" s="502"/>
      <c r="HZH47" s="502"/>
      <c r="HZI47" s="502"/>
      <c r="HZJ47" s="502"/>
      <c r="HZK47" s="502"/>
      <c r="HZL47" s="502"/>
      <c r="HZM47" s="502"/>
      <c r="HZN47" s="502"/>
      <c r="HZO47" s="502"/>
      <c r="HZP47" s="502"/>
      <c r="HZQ47" s="502"/>
      <c r="HZR47" s="502"/>
      <c r="HZS47" s="502"/>
      <c r="HZT47" s="502"/>
      <c r="HZU47" s="502"/>
      <c r="HZV47" s="502"/>
      <c r="HZW47" s="502"/>
      <c r="HZX47" s="502"/>
      <c r="HZY47" s="502"/>
      <c r="HZZ47" s="502"/>
      <c r="IAA47" s="502"/>
      <c r="IAB47" s="502"/>
      <c r="IAC47" s="502"/>
      <c r="IAD47" s="502"/>
      <c r="IAE47" s="502"/>
      <c r="IAF47" s="502"/>
      <c r="IAG47" s="502"/>
      <c r="IAH47" s="502"/>
      <c r="IAI47" s="502"/>
      <c r="IAJ47" s="502"/>
      <c r="IAK47" s="502"/>
      <c r="IAL47" s="502"/>
      <c r="IAM47" s="502"/>
      <c r="IAN47" s="502"/>
      <c r="IAO47" s="502"/>
      <c r="IAP47" s="502"/>
      <c r="IAQ47" s="502"/>
      <c r="IAR47" s="502"/>
      <c r="IAS47" s="502"/>
      <c r="IAT47" s="502"/>
      <c r="IAU47" s="502"/>
      <c r="IAV47" s="502"/>
      <c r="IAW47" s="502"/>
      <c r="IAX47" s="502"/>
      <c r="IAY47" s="502"/>
      <c r="IAZ47" s="502"/>
      <c r="IBA47" s="502"/>
      <c r="IBB47" s="502"/>
      <c r="IBC47" s="502"/>
      <c r="IBD47" s="502"/>
      <c r="IBE47" s="502"/>
      <c r="IBF47" s="502"/>
      <c r="IBG47" s="502"/>
      <c r="IBH47" s="502"/>
      <c r="IBI47" s="502"/>
      <c r="IBJ47" s="502"/>
      <c r="IBK47" s="502"/>
      <c r="IBL47" s="502"/>
      <c r="IBM47" s="502"/>
      <c r="IBN47" s="502"/>
      <c r="IBO47" s="502"/>
      <c r="IBP47" s="502"/>
      <c r="IBQ47" s="502"/>
      <c r="IBR47" s="502"/>
      <c r="IBS47" s="502"/>
      <c r="IBT47" s="502"/>
      <c r="IBU47" s="502"/>
      <c r="IBV47" s="502"/>
      <c r="IBW47" s="502"/>
      <c r="IBX47" s="502"/>
      <c r="IBY47" s="502"/>
      <c r="IBZ47" s="502"/>
      <c r="ICA47" s="502"/>
      <c r="ICB47" s="502"/>
      <c r="ICC47" s="502"/>
      <c r="ICD47" s="502"/>
      <c r="ICE47" s="502"/>
      <c r="ICF47" s="502"/>
      <c r="ICG47" s="502"/>
      <c r="ICH47" s="502"/>
      <c r="ICI47" s="502"/>
      <c r="ICJ47" s="502"/>
      <c r="ICK47" s="502"/>
      <c r="ICL47" s="502"/>
      <c r="ICM47" s="502"/>
      <c r="ICN47" s="502"/>
      <c r="ICO47" s="502"/>
      <c r="ICP47" s="502"/>
      <c r="ICQ47" s="502"/>
      <c r="ICR47" s="502"/>
      <c r="ICS47" s="502"/>
      <c r="ICT47" s="502"/>
      <c r="ICU47" s="502"/>
      <c r="ICV47" s="502"/>
      <c r="ICW47" s="502"/>
      <c r="ICX47" s="502"/>
      <c r="ICY47" s="502"/>
      <c r="ICZ47" s="502"/>
      <c r="IDA47" s="502"/>
      <c r="IDB47" s="502"/>
      <c r="IDC47" s="502"/>
      <c r="IDD47" s="502"/>
      <c r="IDE47" s="502"/>
      <c r="IDF47" s="502"/>
      <c r="IDG47" s="502"/>
      <c r="IDH47" s="502"/>
      <c r="IDI47" s="502"/>
      <c r="IDJ47" s="502"/>
      <c r="IDK47" s="502"/>
      <c r="IDL47" s="502"/>
      <c r="IDM47" s="502"/>
      <c r="IDN47" s="502"/>
      <c r="IDO47" s="502"/>
      <c r="IDP47" s="502"/>
      <c r="IDQ47" s="502"/>
      <c r="IDR47" s="502"/>
      <c r="IDS47" s="502"/>
      <c r="IDT47" s="502"/>
      <c r="IDU47" s="502"/>
      <c r="IDV47" s="502"/>
      <c r="IDW47" s="502"/>
      <c r="IDX47" s="502"/>
      <c r="IDY47" s="502"/>
      <c r="IDZ47" s="502"/>
      <c r="IEA47" s="502"/>
      <c r="IEB47" s="502"/>
      <c r="IEC47" s="502"/>
      <c r="IED47" s="502"/>
      <c r="IEE47" s="502"/>
      <c r="IEF47" s="502"/>
      <c r="IEG47" s="502"/>
      <c r="IEH47" s="502"/>
      <c r="IEI47" s="502"/>
      <c r="IEJ47" s="502"/>
      <c r="IEK47" s="502"/>
      <c r="IEL47" s="502"/>
      <c r="IEM47" s="502"/>
      <c r="IEN47" s="502"/>
      <c r="IEO47" s="502"/>
      <c r="IEP47" s="502"/>
      <c r="IEQ47" s="502"/>
      <c r="IER47" s="502"/>
      <c r="IES47" s="502"/>
      <c r="IET47" s="502"/>
      <c r="IEU47" s="502"/>
      <c r="IEV47" s="502"/>
      <c r="IEW47" s="502"/>
      <c r="IEX47" s="502"/>
      <c r="IEY47" s="502"/>
      <c r="IEZ47" s="502"/>
      <c r="IFA47" s="502"/>
      <c r="IFB47" s="502"/>
      <c r="IFC47" s="502"/>
      <c r="IFD47" s="502"/>
      <c r="IFE47" s="502"/>
      <c r="IFF47" s="502"/>
      <c r="IFG47" s="502"/>
      <c r="IFH47" s="502"/>
      <c r="IFI47" s="502"/>
      <c r="IFJ47" s="502"/>
      <c r="IFK47" s="502"/>
      <c r="IFL47" s="502"/>
      <c r="IFM47" s="502"/>
      <c r="IFN47" s="502"/>
      <c r="IFO47" s="502"/>
      <c r="IFP47" s="502"/>
      <c r="IFQ47" s="502"/>
      <c r="IFR47" s="502"/>
      <c r="IFS47" s="502"/>
      <c r="IFT47" s="502"/>
      <c r="IFU47" s="502"/>
      <c r="IFV47" s="502"/>
      <c r="IFW47" s="502"/>
      <c r="IFX47" s="502"/>
      <c r="IFY47" s="502"/>
      <c r="IFZ47" s="502"/>
      <c r="IGA47" s="502"/>
      <c r="IGB47" s="502"/>
      <c r="IGC47" s="502"/>
      <c r="IGD47" s="502"/>
      <c r="IGE47" s="502"/>
      <c r="IGF47" s="502"/>
      <c r="IGG47" s="502"/>
      <c r="IGH47" s="502"/>
      <c r="IGI47" s="502"/>
      <c r="IGJ47" s="502"/>
      <c r="IGK47" s="502"/>
      <c r="IGL47" s="502"/>
      <c r="IGM47" s="502"/>
      <c r="IGN47" s="502"/>
      <c r="IGO47" s="502"/>
      <c r="IGP47" s="502"/>
      <c r="IGQ47" s="502"/>
      <c r="IGR47" s="502"/>
      <c r="IGS47" s="502"/>
      <c r="IGT47" s="502"/>
      <c r="IGU47" s="502"/>
      <c r="IGV47" s="502"/>
      <c r="IGW47" s="502"/>
      <c r="IGX47" s="502"/>
      <c r="IGY47" s="502"/>
      <c r="IGZ47" s="502"/>
      <c r="IHA47" s="502"/>
      <c r="IHB47" s="502"/>
      <c r="IHC47" s="502"/>
      <c r="IHD47" s="502"/>
      <c r="IHE47" s="502"/>
      <c r="IHF47" s="502"/>
      <c r="IHG47" s="502"/>
      <c r="IHH47" s="502"/>
      <c r="IHI47" s="502"/>
      <c r="IHJ47" s="502"/>
      <c r="IHK47" s="502"/>
      <c r="IHL47" s="502"/>
      <c r="IHM47" s="502"/>
      <c r="IHN47" s="502"/>
      <c r="IHO47" s="502"/>
      <c r="IHP47" s="502"/>
      <c r="IHQ47" s="502"/>
      <c r="IHR47" s="502"/>
      <c r="IHS47" s="502"/>
      <c r="IHT47" s="502"/>
      <c r="IHU47" s="502"/>
      <c r="IHV47" s="502"/>
      <c r="IHW47" s="502"/>
      <c r="IHX47" s="502"/>
      <c r="IHY47" s="502"/>
      <c r="IHZ47" s="502"/>
      <c r="IIA47" s="502"/>
      <c r="IIB47" s="502"/>
      <c r="IIC47" s="502"/>
      <c r="IID47" s="502"/>
      <c r="IIE47" s="502"/>
      <c r="IIF47" s="502"/>
      <c r="IIG47" s="502"/>
      <c r="IIH47" s="502"/>
      <c r="III47" s="502"/>
      <c r="IIJ47" s="502"/>
      <c r="IIK47" s="502"/>
      <c r="IIL47" s="502"/>
      <c r="IIM47" s="502"/>
      <c r="IIN47" s="502"/>
      <c r="IIO47" s="502"/>
      <c r="IIP47" s="502"/>
      <c r="IIQ47" s="502"/>
      <c r="IIR47" s="502"/>
      <c r="IIS47" s="502"/>
      <c r="IIT47" s="502"/>
      <c r="IIU47" s="502"/>
      <c r="IIV47" s="502"/>
      <c r="IIW47" s="502"/>
      <c r="IIX47" s="502"/>
      <c r="IIY47" s="502"/>
      <c r="IIZ47" s="502"/>
      <c r="IJA47" s="502"/>
      <c r="IJB47" s="502"/>
      <c r="IJC47" s="502"/>
      <c r="IJD47" s="502"/>
      <c r="IJE47" s="502"/>
      <c r="IJF47" s="502"/>
      <c r="IJG47" s="502"/>
      <c r="IJH47" s="502"/>
      <c r="IJI47" s="502"/>
      <c r="IJJ47" s="502"/>
      <c r="IJK47" s="502"/>
      <c r="IJL47" s="502"/>
      <c r="IJM47" s="502"/>
      <c r="IJN47" s="502"/>
      <c r="IJO47" s="502"/>
      <c r="IJP47" s="502"/>
      <c r="IJQ47" s="502"/>
      <c r="IJR47" s="502"/>
      <c r="IJS47" s="502"/>
      <c r="IJT47" s="502"/>
      <c r="IJU47" s="502"/>
      <c r="IJV47" s="502"/>
      <c r="IJW47" s="502"/>
      <c r="IJX47" s="502"/>
      <c r="IJY47" s="502"/>
      <c r="IJZ47" s="502"/>
      <c r="IKA47" s="502"/>
      <c r="IKB47" s="502"/>
      <c r="IKC47" s="502"/>
      <c r="IKD47" s="502"/>
      <c r="IKE47" s="502"/>
      <c r="IKF47" s="502"/>
      <c r="IKG47" s="502"/>
      <c r="IKH47" s="502"/>
      <c r="IKI47" s="502"/>
      <c r="IKJ47" s="502"/>
      <c r="IKK47" s="502"/>
      <c r="IKL47" s="502"/>
      <c r="IKM47" s="502"/>
      <c r="IKN47" s="502"/>
      <c r="IKO47" s="502"/>
      <c r="IKP47" s="502"/>
      <c r="IKQ47" s="502"/>
      <c r="IKR47" s="502"/>
      <c r="IKS47" s="502"/>
      <c r="IKT47" s="502"/>
      <c r="IKU47" s="502"/>
      <c r="IKV47" s="502"/>
      <c r="IKW47" s="502"/>
      <c r="IKX47" s="502"/>
      <c r="IKY47" s="502"/>
      <c r="IKZ47" s="502"/>
      <c r="ILA47" s="502"/>
      <c r="ILB47" s="502"/>
      <c r="ILC47" s="502"/>
      <c r="ILD47" s="502"/>
      <c r="ILE47" s="502"/>
      <c r="ILF47" s="502"/>
      <c r="ILG47" s="502"/>
      <c r="ILH47" s="502"/>
      <c r="ILI47" s="502"/>
      <c r="ILJ47" s="502"/>
      <c r="ILK47" s="502"/>
      <c r="ILL47" s="502"/>
      <c r="ILM47" s="502"/>
      <c r="ILN47" s="502"/>
      <c r="ILO47" s="502"/>
      <c r="ILP47" s="502"/>
      <c r="ILQ47" s="502"/>
      <c r="ILR47" s="502"/>
      <c r="ILS47" s="502"/>
      <c r="ILT47" s="502"/>
      <c r="ILU47" s="502"/>
      <c r="ILV47" s="502"/>
      <c r="ILW47" s="502"/>
      <c r="ILX47" s="502"/>
      <c r="ILY47" s="502"/>
      <c r="ILZ47" s="502"/>
      <c r="IMA47" s="502"/>
      <c r="IMB47" s="502"/>
      <c r="IMC47" s="502"/>
      <c r="IMD47" s="502"/>
      <c r="IME47" s="502"/>
      <c r="IMF47" s="502"/>
      <c r="IMG47" s="502"/>
      <c r="IMH47" s="502"/>
      <c r="IMI47" s="502"/>
      <c r="IMJ47" s="502"/>
      <c r="IMK47" s="502"/>
      <c r="IML47" s="502"/>
      <c r="IMM47" s="502"/>
      <c r="IMN47" s="502"/>
      <c r="IMO47" s="502"/>
      <c r="IMP47" s="502"/>
      <c r="IMQ47" s="502"/>
      <c r="IMR47" s="502"/>
      <c r="IMS47" s="502"/>
      <c r="IMT47" s="502"/>
      <c r="IMU47" s="502"/>
      <c r="IMV47" s="502"/>
      <c r="IMW47" s="502"/>
      <c r="IMX47" s="502"/>
      <c r="IMY47" s="502"/>
      <c r="IMZ47" s="502"/>
      <c r="INA47" s="502"/>
      <c r="INB47" s="502"/>
      <c r="INC47" s="502"/>
      <c r="IND47" s="502"/>
      <c r="INE47" s="502"/>
      <c r="INF47" s="502"/>
      <c r="ING47" s="502"/>
      <c r="INH47" s="502"/>
      <c r="INI47" s="502"/>
      <c r="INJ47" s="502"/>
      <c r="INK47" s="502"/>
      <c r="INL47" s="502"/>
      <c r="INM47" s="502"/>
      <c r="INN47" s="502"/>
      <c r="INO47" s="502"/>
      <c r="INP47" s="502"/>
      <c r="INQ47" s="502"/>
      <c r="INR47" s="502"/>
      <c r="INS47" s="502"/>
      <c r="INT47" s="502"/>
      <c r="INU47" s="502"/>
      <c r="INV47" s="502"/>
      <c r="INW47" s="502"/>
      <c r="INX47" s="502"/>
      <c r="INY47" s="502"/>
      <c r="INZ47" s="502"/>
      <c r="IOA47" s="502"/>
      <c r="IOB47" s="502"/>
      <c r="IOC47" s="502"/>
      <c r="IOD47" s="502"/>
      <c r="IOE47" s="502"/>
      <c r="IOF47" s="502"/>
      <c r="IOG47" s="502"/>
      <c r="IOH47" s="502"/>
      <c r="IOI47" s="502"/>
      <c r="IOJ47" s="502"/>
      <c r="IOK47" s="502"/>
      <c r="IOL47" s="502"/>
      <c r="IOM47" s="502"/>
      <c r="ION47" s="502"/>
      <c r="IOO47" s="502"/>
      <c r="IOP47" s="502"/>
      <c r="IOQ47" s="502"/>
      <c r="IOR47" s="502"/>
      <c r="IOS47" s="502"/>
      <c r="IOT47" s="502"/>
      <c r="IOU47" s="502"/>
      <c r="IOV47" s="502"/>
      <c r="IOW47" s="502"/>
      <c r="IOX47" s="502"/>
      <c r="IOY47" s="502"/>
      <c r="IOZ47" s="502"/>
      <c r="IPA47" s="502"/>
      <c r="IPB47" s="502"/>
      <c r="IPC47" s="502"/>
      <c r="IPD47" s="502"/>
      <c r="IPE47" s="502"/>
      <c r="IPF47" s="502"/>
      <c r="IPG47" s="502"/>
      <c r="IPH47" s="502"/>
      <c r="IPI47" s="502"/>
      <c r="IPJ47" s="502"/>
      <c r="IPK47" s="502"/>
      <c r="IPL47" s="502"/>
      <c r="IPM47" s="502"/>
      <c r="IPN47" s="502"/>
      <c r="IPO47" s="502"/>
      <c r="IPP47" s="502"/>
      <c r="IPQ47" s="502"/>
      <c r="IPR47" s="502"/>
      <c r="IPS47" s="502"/>
      <c r="IPT47" s="502"/>
      <c r="IPU47" s="502"/>
      <c r="IPV47" s="502"/>
      <c r="IPW47" s="502"/>
      <c r="IPX47" s="502"/>
      <c r="IPY47" s="502"/>
      <c r="IPZ47" s="502"/>
      <c r="IQA47" s="502"/>
      <c r="IQB47" s="502"/>
      <c r="IQC47" s="502"/>
      <c r="IQD47" s="502"/>
      <c r="IQE47" s="502"/>
      <c r="IQF47" s="502"/>
      <c r="IQG47" s="502"/>
      <c r="IQH47" s="502"/>
      <c r="IQI47" s="502"/>
      <c r="IQJ47" s="502"/>
      <c r="IQK47" s="502"/>
      <c r="IQL47" s="502"/>
      <c r="IQM47" s="502"/>
      <c r="IQN47" s="502"/>
      <c r="IQO47" s="502"/>
      <c r="IQP47" s="502"/>
      <c r="IQQ47" s="502"/>
      <c r="IQR47" s="502"/>
      <c r="IQS47" s="502"/>
      <c r="IQT47" s="502"/>
      <c r="IQU47" s="502"/>
      <c r="IQV47" s="502"/>
      <c r="IQW47" s="502"/>
      <c r="IQX47" s="502"/>
      <c r="IQY47" s="502"/>
      <c r="IQZ47" s="502"/>
      <c r="IRA47" s="502"/>
      <c r="IRB47" s="502"/>
      <c r="IRC47" s="502"/>
      <c r="IRD47" s="502"/>
      <c r="IRE47" s="502"/>
      <c r="IRF47" s="502"/>
      <c r="IRG47" s="502"/>
      <c r="IRH47" s="502"/>
      <c r="IRI47" s="502"/>
      <c r="IRJ47" s="502"/>
      <c r="IRK47" s="502"/>
      <c r="IRL47" s="502"/>
      <c r="IRM47" s="502"/>
      <c r="IRN47" s="502"/>
      <c r="IRO47" s="502"/>
      <c r="IRP47" s="502"/>
      <c r="IRQ47" s="502"/>
      <c r="IRR47" s="502"/>
      <c r="IRS47" s="502"/>
      <c r="IRT47" s="502"/>
      <c r="IRU47" s="502"/>
      <c r="IRV47" s="502"/>
      <c r="IRW47" s="502"/>
      <c r="IRX47" s="502"/>
      <c r="IRY47" s="502"/>
      <c r="IRZ47" s="502"/>
      <c r="ISA47" s="502"/>
      <c r="ISB47" s="502"/>
      <c r="ISC47" s="502"/>
      <c r="ISD47" s="502"/>
      <c r="ISE47" s="502"/>
      <c r="ISF47" s="502"/>
      <c r="ISG47" s="502"/>
      <c r="ISH47" s="502"/>
      <c r="ISI47" s="502"/>
      <c r="ISJ47" s="502"/>
      <c r="ISK47" s="502"/>
      <c r="ISL47" s="502"/>
      <c r="ISM47" s="502"/>
      <c r="ISN47" s="502"/>
      <c r="ISO47" s="502"/>
      <c r="ISP47" s="502"/>
      <c r="ISQ47" s="502"/>
      <c r="ISR47" s="502"/>
      <c r="ISS47" s="502"/>
      <c r="IST47" s="502"/>
      <c r="ISU47" s="502"/>
      <c r="ISV47" s="502"/>
      <c r="ISW47" s="502"/>
      <c r="ISX47" s="502"/>
      <c r="ISY47" s="502"/>
      <c r="ISZ47" s="502"/>
      <c r="ITA47" s="502"/>
      <c r="ITB47" s="502"/>
      <c r="ITC47" s="502"/>
      <c r="ITD47" s="502"/>
      <c r="ITE47" s="502"/>
      <c r="ITF47" s="502"/>
      <c r="ITG47" s="502"/>
      <c r="ITH47" s="502"/>
      <c r="ITI47" s="502"/>
      <c r="ITJ47" s="502"/>
      <c r="ITK47" s="502"/>
      <c r="ITL47" s="502"/>
      <c r="ITM47" s="502"/>
      <c r="ITN47" s="502"/>
      <c r="ITO47" s="502"/>
      <c r="ITP47" s="502"/>
      <c r="ITQ47" s="502"/>
      <c r="ITR47" s="502"/>
      <c r="ITS47" s="502"/>
      <c r="ITT47" s="502"/>
      <c r="ITU47" s="502"/>
      <c r="ITV47" s="502"/>
      <c r="ITW47" s="502"/>
      <c r="ITX47" s="502"/>
      <c r="ITY47" s="502"/>
      <c r="ITZ47" s="502"/>
      <c r="IUA47" s="502"/>
      <c r="IUB47" s="502"/>
      <c r="IUC47" s="502"/>
      <c r="IUD47" s="502"/>
      <c r="IUE47" s="502"/>
      <c r="IUF47" s="502"/>
      <c r="IUG47" s="502"/>
      <c r="IUH47" s="502"/>
      <c r="IUI47" s="502"/>
      <c r="IUJ47" s="502"/>
      <c r="IUK47" s="502"/>
      <c r="IUL47" s="502"/>
      <c r="IUM47" s="502"/>
      <c r="IUN47" s="502"/>
      <c r="IUO47" s="502"/>
      <c r="IUP47" s="502"/>
      <c r="IUQ47" s="502"/>
      <c r="IUR47" s="502"/>
      <c r="IUS47" s="502"/>
      <c r="IUT47" s="502"/>
      <c r="IUU47" s="502"/>
      <c r="IUV47" s="502"/>
      <c r="IUW47" s="502"/>
      <c r="IUX47" s="502"/>
      <c r="IUY47" s="502"/>
      <c r="IUZ47" s="502"/>
      <c r="IVA47" s="502"/>
      <c r="IVB47" s="502"/>
      <c r="IVC47" s="502"/>
      <c r="IVD47" s="502"/>
      <c r="IVE47" s="502"/>
      <c r="IVF47" s="502"/>
      <c r="IVG47" s="502"/>
      <c r="IVH47" s="502"/>
      <c r="IVI47" s="502"/>
      <c r="IVJ47" s="502"/>
      <c r="IVK47" s="502"/>
      <c r="IVL47" s="502"/>
      <c r="IVM47" s="502"/>
      <c r="IVN47" s="502"/>
      <c r="IVO47" s="502"/>
      <c r="IVP47" s="502"/>
      <c r="IVQ47" s="502"/>
      <c r="IVR47" s="502"/>
      <c r="IVS47" s="502"/>
      <c r="IVT47" s="502"/>
      <c r="IVU47" s="502"/>
      <c r="IVV47" s="502"/>
      <c r="IVW47" s="502"/>
      <c r="IVX47" s="502"/>
      <c r="IVY47" s="502"/>
      <c r="IVZ47" s="502"/>
      <c r="IWA47" s="502"/>
      <c r="IWB47" s="502"/>
      <c r="IWC47" s="502"/>
      <c r="IWD47" s="502"/>
      <c r="IWE47" s="502"/>
      <c r="IWF47" s="502"/>
      <c r="IWG47" s="502"/>
      <c r="IWH47" s="502"/>
      <c r="IWI47" s="502"/>
      <c r="IWJ47" s="502"/>
      <c r="IWK47" s="502"/>
      <c r="IWL47" s="502"/>
      <c r="IWM47" s="502"/>
      <c r="IWN47" s="502"/>
      <c r="IWO47" s="502"/>
      <c r="IWP47" s="502"/>
      <c r="IWQ47" s="502"/>
      <c r="IWR47" s="502"/>
      <c r="IWS47" s="502"/>
      <c r="IWT47" s="502"/>
      <c r="IWU47" s="502"/>
      <c r="IWV47" s="502"/>
      <c r="IWW47" s="502"/>
      <c r="IWX47" s="502"/>
      <c r="IWY47" s="502"/>
      <c r="IWZ47" s="502"/>
      <c r="IXA47" s="502"/>
      <c r="IXB47" s="502"/>
      <c r="IXC47" s="502"/>
      <c r="IXD47" s="502"/>
      <c r="IXE47" s="502"/>
      <c r="IXF47" s="502"/>
      <c r="IXG47" s="502"/>
      <c r="IXH47" s="502"/>
      <c r="IXI47" s="502"/>
      <c r="IXJ47" s="502"/>
      <c r="IXK47" s="502"/>
      <c r="IXL47" s="502"/>
      <c r="IXM47" s="502"/>
      <c r="IXN47" s="502"/>
      <c r="IXO47" s="502"/>
      <c r="IXP47" s="502"/>
      <c r="IXQ47" s="502"/>
      <c r="IXR47" s="502"/>
      <c r="IXS47" s="502"/>
      <c r="IXT47" s="502"/>
      <c r="IXU47" s="502"/>
      <c r="IXV47" s="502"/>
      <c r="IXW47" s="502"/>
      <c r="IXX47" s="502"/>
      <c r="IXY47" s="502"/>
      <c r="IXZ47" s="502"/>
      <c r="IYA47" s="502"/>
      <c r="IYB47" s="502"/>
      <c r="IYC47" s="502"/>
      <c r="IYD47" s="502"/>
      <c r="IYE47" s="502"/>
      <c r="IYF47" s="502"/>
      <c r="IYG47" s="502"/>
      <c r="IYH47" s="502"/>
      <c r="IYI47" s="502"/>
      <c r="IYJ47" s="502"/>
      <c r="IYK47" s="502"/>
      <c r="IYL47" s="502"/>
      <c r="IYM47" s="502"/>
      <c r="IYN47" s="502"/>
      <c r="IYO47" s="502"/>
      <c r="IYP47" s="502"/>
      <c r="IYQ47" s="502"/>
      <c r="IYR47" s="502"/>
      <c r="IYS47" s="502"/>
      <c r="IYT47" s="502"/>
      <c r="IYU47" s="502"/>
      <c r="IYV47" s="502"/>
      <c r="IYW47" s="502"/>
      <c r="IYX47" s="502"/>
      <c r="IYY47" s="502"/>
      <c r="IYZ47" s="502"/>
      <c r="IZA47" s="502"/>
      <c r="IZB47" s="502"/>
      <c r="IZC47" s="502"/>
      <c r="IZD47" s="502"/>
      <c r="IZE47" s="502"/>
      <c r="IZF47" s="502"/>
      <c r="IZG47" s="502"/>
      <c r="IZH47" s="502"/>
      <c r="IZI47" s="502"/>
      <c r="IZJ47" s="502"/>
      <c r="IZK47" s="502"/>
      <c r="IZL47" s="502"/>
      <c r="IZM47" s="502"/>
      <c r="IZN47" s="502"/>
      <c r="IZO47" s="502"/>
      <c r="IZP47" s="502"/>
      <c r="IZQ47" s="502"/>
      <c r="IZR47" s="502"/>
      <c r="IZS47" s="502"/>
      <c r="IZT47" s="502"/>
      <c r="IZU47" s="502"/>
      <c r="IZV47" s="502"/>
      <c r="IZW47" s="502"/>
      <c r="IZX47" s="502"/>
      <c r="IZY47" s="502"/>
      <c r="IZZ47" s="502"/>
      <c r="JAA47" s="502"/>
      <c r="JAB47" s="502"/>
      <c r="JAC47" s="502"/>
      <c r="JAD47" s="502"/>
      <c r="JAE47" s="502"/>
      <c r="JAF47" s="502"/>
      <c r="JAG47" s="502"/>
      <c r="JAH47" s="502"/>
      <c r="JAI47" s="502"/>
      <c r="JAJ47" s="502"/>
      <c r="JAK47" s="502"/>
      <c r="JAL47" s="502"/>
      <c r="JAM47" s="502"/>
      <c r="JAN47" s="502"/>
      <c r="JAO47" s="502"/>
      <c r="JAP47" s="502"/>
      <c r="JAQ47" s="502"/>
      <c r="JAR47" s="502"/>
      <c r="JAS47" s="502"/>
      <c r="JAT47" s="502"/>
      <c r="JAU47" s="502"/>
      <c r="JAV47" s="502"/>
      <c r="JAW47" s="502"/>
      <c r="JAX47" s="502"/>
      <c r="JAY47" s="502"/>
      <c r="JAZ47" s="502"/>
      <c r="JBA47" s="502"/>
      <c r="JBB47" s="502"/>
      <c r="JBC47" s="502"/>
      <c r="JBD47" s="502"/>
      <c r="JBE47" s="502"/>
      <c r="JBF47" s="502"/>
      <c r="JBG47" s="502"/>
      <c r="JBH47" s="502"/>
      <c r="JBI47" s="502"/>
      <c r="JBJ47" s="502"/>
      <c r="JBK47" s="502"/>
      <c r="JBL47" s="502"/>
      <c r="JBM47" s="502"/>
      <c r="JBN47" s="502"/>
      <c r="JBO47" s="502"/>
      <c r="JBP47" s="502"/>
      <c r="JBQ47" s="502"/>
      <c r="JBR47" s="502"/>
      <c r="JBS47" s="502"/>
      <c r="JBT47" s="502"/>
      <c r="JBU47" s="502"/>
      <c r="JBV47" s="502"/>
      <c r="JBW47" s="502"/>
      <c r="JBX47" s="502"/>
      <c r="JBY47" s="502"/>
      <c r="JBZ47" s="502"/>
      <c r="JCA47" s="502"/>
      <c r="JCB47" s="502"/>
      <c r="JCC47" s="502"/>
      <c r="JCD47" s="502"/>
      <c r="JCE47" s="502"/>
      <c r="JCF47" s="502"/>
      <c r="JCG47" s="502"/>
      <c r="JCH47" s="502"/>
      <c r="JCI47" s="502"/>
      <c r="JCJ47" s="502"/>
      <c r="JCK47" s="502"/>
      <c r="JCL47" s="502"/>
      <c r="JCM47" s="502"/>
      <c r="JCN47" s="502"/>
      <c r="JCO47" s="502"/>
      <c r="JCP47" s="502"/>
      <c r="JCQ47" s="502"/>
      <c r="JCR47" s="502"/>
      <c r="JCS47" s="502"/>
      <c r="JCT47" s="502"/>
      <c r="JCU47" s="502"/>
      <c r="JCV47" s="502"/>
      <c r="JCW47" s="502"/>
      <c r="JCX47" s="502"/>
      <c r="JCY47" s="502"/>
      <c r="JCZ47" s="502"/>
      <c r="JDA47" s="502"/>
      <c r="JDB47" s="502"/>
      <c r="JDC47" s="502"/>
      <c r="JDD47" s="502"/>
      <c r="JDE47" s="502"/>
      <c r="JDF47" s="502"/>
      <c r="JDG47" s="502"/>
      <c r="JDH47" s="502"/>
      <c r="JDI47" s="502"/>
      <c r="JDJ47" s="502"/>
      <c r="JDK47" s="502"/>
      <c r="JDL47" s="502"/>
      <c r="JDM47" s="502"/>
      <c r="JDN47" s="502"/>
      <c r="JDO47" s="502"/>
      <c r="JDP47" s="502"/>
      <c r="JDQ47" s="502"/>
      <c r="JDR47" s="502"/>
      <c r="JDS47" s="502"/>
      <c r="JDT47" s="502"/>
      <c r="JDU47" s="502"/>
      <c r="JDV47" s="502"/>
      <c r="JDW47" s="502"/>
      <c r="JDX47" s="502"/>
      <c r="JDY47" s="502"/>
      <c r="JDZ47" s="502"/>
      <c r="JEA47" s="502"/>
      <c r="JEB47" s="502"/>
      <c r="JEC47" s="502"/>
      <c r="JED47" s="502"/>
      <c r="JEE47" s="502"/>
      <c r="JEF47" s="502"/>
      <c r="JEG47" s="502"/>
      <c r="JEH47" s="502"/>
      <c r="JEI47" s="502"/>
      <c r="JEJ47" s="502"/>
      <c r="JEK47" s="502"/>
      <c r="JEL47" s="502"/>
      <c r="JEM47" s="502"/>
      <c r="JEN47" s="502"/>
      <c r="JEO47" s="502"/>
      <c r="JEP47" s="502"/>
      <c r="JEQ47" s="502"/>
      <c r="JER47" s="502"/>
      <c r="JES47" s="502"/>
      <c r="JET47" s="502"/>
      <c r="JEU47" s="502"/>
      <c r="JEV47" s="502"/>
      <c r="JEW47" s="502"/>
      <c r="JEX47" s="502"/>
      <c r="JEY47" s="502"/>
      <c r="JEZ47" s="502"/>
      <c r="JFA47" s="502"/>
      <c r="JFB47" s="502"/>
      <c r="JFC47" s="502"/>
      <c r="JFD47" s="502"/>
      <c r="JFE47" s="502"/>
      <c r="JFF47" s="502"/>
      <c r="JFG47" s="502"/>
      <c r="JFH47" s="502"/>
      <c r="JFI47" s="502"/>
      <c r="JFJ47" s="502"/>
      <c r="JFK47" s="502"/>
      <c r="JFL47" s="502"/>
      <c r="JFM47" s="502"/>
      <c r="JFN47" s="502"/>
      <c r="JFO47" s="502"/>
      <c r="JFP47" s="502"/>
      <c r="JFQ47" s="502"/>
      <c r="JFR47" s="502"/>
      <c r="JFS47" s="502"/>
      <c r="JFT47" s="502"/>
      <c r="JFU47" s="502"/>
      <c r="JFV47" s="502"/>
      <c r="JFW47" s="502"/>
      <c r="JFX47" s="502"/>
      <c r="JFY47" s="502"/>
      <c r="JFZ47" s="502"/>
      <c r="JGA47" s="502"/>
      <c r="JGB47" s="502"/>
      <c r="JGC47" s="502"/>
      <c r="JGD47" s="502"/>
      <c r="JGE47" s="502"/>
      <c r="JGF47" s="502"/>
      <c r="JGG47" s="502"/>
      <c r="JGH47" s="502"/>
      <c r="JGI47" s="502"/>
      <c r="JGJ47" s="502"/>
      <c r="JGK47" s="502"/>
      <c r="JGL47" s="502"/>
      <c r="JGM47" s="502"/>
      <c r="JGN47" s="502"/>
      <c r="JGO47" s="502"/>
      <c r="JGP47" s="502"/>
      <c r="JGQ47" s="502"/>
      <c r="JGR47" s="502"/>
      <c r="JGS47" s="502"/>
      <c r="JGT47" s="502"/>
      <c r="JGU47" s="502"/>
      <c r="JGV47" s="502"/>
      <c r="JGW47" s="502"/>
      <c r="JGX47" s="502"/>
      <c r="JGY47" s="502"/>
      <c r="JGZ47" s="502"/>
      <c r="JHA47" s="502"/>
      <c r="JHB47" s="502"/>
      <c r="JHC47" s="502"/>
      <c r="JHD47" s="502"/>
      <c r="JHE47" s="502"/>
      <c r="JHF47" s="502"/>
      <c r="JHG47" s="502"/>
      <c r="JHH47" s="502"/>
      <c r="JHI47" s="502"/>
      <c r="JHJ47" s="502"/>
      <c r="JHK47" s="502"/>
      <c r="JHL47" s="502"/>
      <c r="JHM47" s="502"/>
      <c r="JHN47" s="502"/>
      <c r="JHO47" s="502"/>
      <c r="JHP47" s="502"/>
      <c r="JHQ47" s="502"/>
      <c r="JHR47" s="502"/>
      <c r="JHS47" s="502"/>
      <c r="JHT47" s="502"/>
      <c r="JHU47" s="502"/>
      <c r="JHV47" s="502"/>
      <c r="JHW47" s="502"/>
      <c r="JHX47" s="502"/>
      <c r="JHY47" s="502"/>
      <c r="JHZ47" s="502"/>
      <c r="JIA47" s="502"/>
      <c r="JIB47" s="502"/>
      <c r="JIC47" s="502"/>
      <c r="JID47" s="502"/>
      <c r="JIE47" s="502"/>
      <c r="JIF47" s="502"/>
      <c r="JIG47" s="502"/>
      <c r="JIH47" s="502"/>
      <c r="JII47" s="502"/>
      <c r="JIJ47" s="502"/>
      <c r="JIK47" s="502"/>
      <c r="JIL47" s="502"/>
      <c r="JIM47" s="502"/>
      <c r="JIN47" s="502"/>
      <c r="JIO47" s="502"/>
      <c r="JIP47" s="502"/>
      <c r="JIQ47" s="502"/>
      <c r="JIR47" s="502"/>
      <c r="JIS47" s="502"/>
      <c r="JIT47" s="502"/>
      <c r="JIU47" s="502"/>
      <c r="JIV47" s="502"/>
      <c r="JIW47" s="502"/>
      <c r="JIX47" s="502"/>
      <c r="JIY47" s="502"/>
      <c r="JIZ47" s="502"/>
      <c r="JJA47" s="502"/>
      <c r="JJB47" s="502"/>
      <c r="JJC47" s="502"/>
      <c r="JJD47" s="502"/>
      <c r="JJE47" s="502"/>
      <c r="JJF47" s="502"/>
      <c r="JJG47" s="502"/>
      <c r="JJH47" s="502"/>
      <c r="JJI47" s="502"/>
      <c r="JJJ47" s="502"/>
      <c r="JJK47" s="502"/>
      <c r="JJL47" s="502"/>
      <c r="JJM47" s="502"/>
      <c r="JJN47" s="502"/>
      <c r="JJO47" s="502"/>
      <c r="JJP47" s="502"/>
      <c r="JJQ47" s="502"/>
      <c r="JJR47" s="502"/>
      <c r="JJS47" s="502"/>
      <c r="JJT47" s="502"/>
      <c r="JJU47" s="502"/>
      <c r="JJV47" s="502"/>
      <c r="JJW47" s="502"/>
      <c r="JJX47" s="502"/>
      <c r="JJY47" s="502"/>
      <c r="JJZ47" s="502"/>
      <c r="JKA47" s="502"/>
      <c r="JKB47" s="502"/>
      <c r="JKC47" s="502"/>
      <c r="JKD47" s="502"/>
      <c r="JKE47" s="502"/>
      <c r="JKF47" s="502"/>
      <c r="JKG47" s="502"/>
      <c r="JKH47" s="502"/>
      <c r="JKI47" s="502"/>
      <c r="JKJ47" s="502"/>
      <c r="JKK47" s="502"/>
      <c r="JKL47" s="502"/>
      <c r="JKM47" s="502"/>
      <c r="JKN47" s="502"/>
      <c r="JKO47" s="502"/>
      <c r="JKP47" s="502"/>
      <c r="JKQ47" s="502"/>
      <c r="JKR47" s="502"/>
      <c r="JKS47" s="502"/>
      <c r="JKT47" s="502"/>
      <c r="JKU47" s="502"/>
      <c r="JKV47" s="502"/>
      <c r="JKW47" s="502"/>
      <c r="JKX47" s="502"/>
      <c r="JKY47" s="502"/>
      <c r="JKZ47" s="502"/>
      <c r="JLA47" s="502"/>
      <c r="JLB47" s="502"/>
      <c r="JLC47" s="502"/>
      <c r="JLD47" s="502"/>
      <c r="JLE47" s="502"/>
      <c r="JLF47" s="502"/>
      <c r="JLG47" s="502"/>
      <c r="JLH47" s="502"/>
      <c r="JLI47" s="502"/>
      <c r="JLJ47" s="502"/>
      <c r="JLK47" s="502"/>
      <c r="JLL47" s="502"/>
      <c r="JLM47" s="502"/>
      <c r="JLN47" s="502"/>
      <c r="JLO47" s="502"/>
      <c r="JLP47" s="502"/>
      <c r="JLQ47" s="502"/>
      <c r="JLR47" s="502"/>
      <c r="JLS47" s="502"/>
      <c r="JLT47" s="502"/>
      <c r="JLU47" s="502"/>
      <c r="JLV47" s="502"/>
      <c r="JLW47" s="502"/>
      <c r="JLX47" s="502"/>
      <c r="JLY47" s="502"/>
      <c r="JLZ47" s="502"/>
      <c r="JMA47" s="502"/>
      <c r="JMB47" s="502"/>
      <c r="JMC47" s="502"/>
      <c r="JMD47" s="502"/>
      <c r="JME47" s="502"/>
      <c r="JMF47" s="502"/>
      <c r="JMG47" s="502"/>
      <c r="JMH47" s="502"/>
      <c r="JMI47" s="502"/>
      <c r="JMJ47" s="502"/>
      <c r="JMK47" s="502"/>
      <c r="JML47" s="502"/>
      <c r="JMM47" s="502"/>
      <c r="JMN47" s="502"/>
      <c r="JMO47" s="502"/>
      <c r="JMP47" s="502"/>
      <c r="JMQ47" s="502"/>
      <c r="JMR47" s="502"/>
      <c r="JMS47" s="502"/>
      <c r="JMT47" s="502"/>
      <c r="JMU47" s="502"/>
      <c r="JMV47" s="502"/>
      <c r="JMW47" s="502"/>
      <c r="JMX47" s="502"/>
      <c r="JMY47" s="502"/>
      <c r="JMZ47" s="502"/>
      <c r="JNA47" s="502"/>
      <c r="JNB47" s="502"/>
      <c r="JNC47" s="502"/>
      <c r="JND47" s="502"/>
      <c r="JNE47" s="502"/>
      <c r="JNF47" s="502"/>
      <c r="JNG47" s="502"/>
      <c r="JNH47" s="502"/>
      <c r="JNI47" s="502"/>
      <c r="JNJ47" s="502"/>
      <c r="JNK47" s="502"/>
      <c r="JNL47" s="502"/>
      <c r="JNM47" s="502"/>
      <c r="JNN47" s="502"/>
      <c r="JNO47" s="502"/>
      <c r="JNP47" s="502"/>
      <c r="JNQ47" s="502"/>
      <c r="JNR47" s="502"/>
      <c r="JNS47" s="502"/>
      <c r="JNT47" s="502"/>
      <c r="JNU47" s="502"/>
      <c r="JNV47" s="502"/>
      <c r="JNW47" s="502"/>
      <c r="JNX47" s="502"/>
      <c r="JNY47" s="502"/>
      <c r="JNZ47" s="502"/>
      <c r="JOA47" s="502"/>
      <c r="JOB47" s="502"/>
      <c r="JOC47" s="502"/>
      <c r="JOD47" s="502"/>
      <c r="JOE47" s="502"/>
      <c r="JOF47" s="502"/>
      <c r="JOG47" s="502"/>
      <c r="JOH47" s="502"/>
      <c r="JOI47" s="502"/>
      <c r="JOJ47" s="502"/>
      <c r="JOK47" s="502"/>
      <c r="JOL47" s="502"/>
      <c r="JOM47" s="502"/>
      <c r="JON47" s="502"/>
      <c r="JOO47" s="502"/>
      <c r="JOP47" s="502"/>
      <c r="JOQ47" s="502"/>
      <c r="JOR47" s="502"/>
      <c r="JOS47" s="502"/>
      <c r="JOT47" s="502"/>
      <c r="JOU47" s="502"/>
      <c r="JOV47" s="502"/>
      <c r="JOW47" s="502"/>
      <c r="JOX47" s="502"/>
      <c r="JOY47" s="502"/>
      <c r="JOZ47" s="502"/>
      <c r="JPA47" s="502"/>
      <c r="JPB47" s="502"/>
      <c r="JPC47" s="502"/>
      <c r="JPD47" s="502"/>
      <c r="JPE47" s="502"/>
      <c r="JPF47" s="502"/>
      <c r="JPG47" s="502"/>
      <c r="JPH47" s="502"/>
      <c r="JPI47" s="502"/>
      <c r="JPJ47" s="502"/>
      <c r="JPK47" s="502"/>
      <c r="JPL47" s="502"/>
      <c r="JPM47" s="502"/>
      <c r="JPN47" s="502"/>
      <c r="JPO47" s="502"/>
      <c r="JPP47" s="502"/>
      <c r="JPQ47" s="502"/>
      <c r="JPR47" s="502"/>
      <c r="JPS47" s="502"/>
      <c r="JPT47" s="502"/>
      <c r="JPU47" s="502"/>
      <c r="JPV47" s="502"/>
      <c r="JPW47" s="502"/>
      <c r="JPX47" s="502"/>
      <c r="JPY47" s="502"/>
      <c r="JPZ47" s="502"/>
      <c r="JQA47" s="502"/>
      <c r="JQB47" s="502"/>
      <c r="JQC47" s="502"/>
      <c r="JQD47" s="502"/>
      <c r="JQE47" s="502"/>
      <c r="JQF47" s="502"/>
      <c r="JQG47" s="502"/>
      <c r="JQH47" s="502"/>
      <c r="JQI47" s="502"/>
      <c r="JQJ47" s="502"/>
      <c r="JQK47" s="502"/>
      <c r="JQL47" s="502"/>
      <c r="JQM47" s="502"/>
      <c r="JQN47" s="502"/>
      <c r="JQO47" s="502"/>
      <c r="JQP47" s="502"/>
      <c r="JQQ47" s="502"/>
      <c r="JQR47" s="502"/>
      <c r="JQS47" s="502"/>
      <c r="JQT47" s="502"/>
      <c r="JQU47" s="502"/>
      <c r="JQV47" s="502"/>
      <c r="JQW47" s="502"/>
      <c r="JQX47" s="502"/>
      <c r="JQY47" s="502"/>
      <c r="JQZ47" s="502"/>
      <c r="JRA47" s="502"/>
      <c r="JRB47" s="502"/>
      <c r="JRC47" s="502"/>
      <c r="JRD47" s="502"/>
      <c r="JRE47" s="502"/>
      <c r="JRF47" s="502"/>
      <c r="JRG47" s="502"/>
      <c r="JRH47" s="502"/>
      <c r="JRI47" s="502"/>
      <c r="JRJ47" s="502"/>
      <c r="JRK47" s="502"/>
      <c r="JRL47" s="502"/>
      <c r="JRM47" s="502"/>
      <c r="JRN47" s="502"/>
      <c r="JRO47" s="502"/>
      <c r="JRP47" s="502"/>
      <c r="JRQ47" s="502"/>
      <c r="JRR47" s="502"/>
      <c r="JRS47" s="502"/>
      <c r="JRT47" s="502"/>
      <c r="JRU47" s="502"/>
      <c r="JRV47" s="502"/>
      <c r="JRW47" s="502"/>
      <c r="JRX47" s="502"/>
      <c r="JRY47" s="502"/>
      <c r="JRZ47" s="502"/>
      <c r="JSA47" s="502"/>
      <c r="JSB47" s="502"/>
      <c r="JSC47" s="502"/>
      <c r="JSD47" s="502"/>
      <c r="JSE47" s="502"/>
      <c r="JSF47" s="502"/>
      <c r="JSG47" s="502"/>
      <c r="JSH47" s="502"/>
      <c r="JSI47" s="502"/>
      <c r="JSJ47" s="502"/>
      <c r="JSK47" s="502"/>
      <c r="JSL47" s="502"/>
      <c r="JSM47" s="502"/>
      <c r="JSN47" s="502"/>
      <c r="JSO47" s="502"/>
      <c r="JSP47" s="502"/>
      <c r="JSQ47" s="502"/>
      <c r="JSR47" s="502"/>
      <c r="JSS47" s="502"/>
      <c r="JST47" s="502"/>
      <c r="JSU47" s="502"/>
      <c r="JSV47" s="502"/>
      <c r="JSW47" s="502"/>
      <c r="JSX47" s="502"/>
      <c r="JSY47" s="502"/>
      <c r="JSZ47" s="502"/>
      <c r="JTA47" s="502"/>
      <c r="JTB47" s="502"/>
      <c r="JTC47" s="502"/>
      <c r="JTD47" s="502"/>
      <c r="JTE47" s="502"/>
      <c r="JTF47" s="502"/>
      <c r="JTG47" s="502"/>
      <c r="JTH47" s="502"/>
      <c r="JTI47" s="502"/>
      <c r="JTJ47" s="502"/>
      <c r="JTK47" s="502"/>
      <c r="JTL47" s="502"/>
      <c r="JTM47" s="502"/>
      <c r="JTN47" s="502"/>
      <c r="JTO47" s="502"/>
      <c r="JTP47" s="502"/>
      <c r="JTQ47" s="502"/>
      <c r="JTR47" s="502"/>
      <c r="JTS47" s="502"/>
      <c r="JTT47" s="502"/>
      <c r="JTU47" s="502"/>
      <c r="JTV47" s="502"/>
      <c r="JTW47" s="502"/>
      <c r="JTX47" s="502"/>
      <c r="JTY47" s="502"/>
      <c r="JTZ47" s="502"/>
      <c r="JUA47" s="502"/>
      <c r="JUB47" s="502"/>
      <c r="JUC47" s="502"/>
      <c r="JUD47" s="502"/>
      <c r="JUE47" s="502"/>
      <c r="JUF47" s="502"/>
      <c r="JUG47" s="502"/>
      <c r="JUH47" s="502"/>
      <c r="JUI47" s="502"/>
      <c r="JUJ47" s="502"/>
      <c r="JUK47" s="502"/>
      <c r="JUL47" s="502"/>
      <c r="JUM47" s="502"/>
      <c r="JUN47" s="502"/>
      <c r="JUO47" s="502"/>
      <c r="JUP47" s="502"/>
      <c r="JUQ47" s="502"/>
      <c r="JUR47" s="502"/>
      <c r="JUS47" s="502"/>
      <c r="JUT47" s="502"/>
      <c r="JUU47" s="502"/>
      <c r="JUV47" s="502"/>
      <c r="JUW47" s="502"/>
      <c r="JUX47" s="502"/>
      <c r="JUY47" s="502"/>
      <c r="JUZ47" s="502"/>
      <c r="JVA47" s="502"/>
      <c r="JVB47" s="502"/>
      <c r="JVC47" s="502"/>
      <c r="JVD47" s="502"/>
      <c r="JVE47" s="502"/>
      <c r="JVF47" s="502"/>
      <c r="JVG47" s="502"/>
      <c r="JVH47" s="502"/>
      <c r="JVI47" s="502"/>
      <c r="JVJ47" s="502"/>
      <c r="JVK47" s="502"/>
      <c r="JVL47" s="502"/>
      <c r="JVM47" s="502"/>
      <c r="JVN47" s="502"/>
      <c r="JVO47" s="502"/>
      <c r="JVP47" s="502"/>
      <c r="JVQ47" s="502"/>
      <c r="JVR47" s="502"/>
      <c r="JVS47" s="502"/>
      <c r="JVT47" s="502"/>
      <c r="JVU47" s="502"/>
      <c r="JVV47" s="502"/>
      <c r="JVW47" s="502"/>
      <c r="JVX47" s="502"/>
      <c r="JVY47" s="502"/>
      <c r="JVZ47" s="502"/>
      <c r="JWA47" s="502"/>
      <c r="JWB47" s="502"/>
      <c r="JWC47" s="502"/>
      <c r="JWD47" s="502"/>
      <c r="JWE47" s="502"/>
      <c r="JWF47" s="502"/>
      <c r="JWG47" s="502"/>
      <c r="JWH47" s="502"/>
      <c r="JWI47" s="502"/>
      <c r="JWJ47" s="502"/>
      <c r="JWK47" s="502"/>
      <c r="JWL47" s="502"/>
      <c r="JWM47" s="502"/>
      <c r="JWN47" s="502"/>
      <c r="JWO47" s="502"/>
      <c r="JWP47" s="502"/>
      <c r="JWQ47" s="502"/>
      <c r="JWR47" s="502"/>
      <c r="JWS47" s="502"/>
      <c r="JWT47" s="502"/>
      <c r="JWU47" s="502"/>
      <c r="JWV47" s="502"/>
      <c r="JWW47" s="502"/>
      <c r="JWX47" s="502"/>
      <c r="JWY47" s="502"/>
      <c r="JWZ47" s="502"/>
      <c r="JXA47" s="502"/>
      <c r="JXB47" s="502"/>
      <c r="JXC47" s="502"/>
      <c r="JXD47" s="502"/>
      <c r="JXE47" s="502"/>
      <c r="JXF47" s="502"/>
      <c r="JXG47" s="502"/>
      <c r="JXH47" s="502"/>
      <c r="JXI47" s="502"/>
      <c r="JXJ47" s="502"/>
      <c r="JXK47" s="502"/>
      <c r="JXL47" s="502"/>
      <c r="JXM47" s="502"/>
      <c r="JXN47" s="502"/>
      <c r="JXO47" s="502"/>
      <c r="JXP47" s="502"/>
      <c r="JXQ47" s="502"/>
      <c r="JXR47" s="502"/>
      <c r="JXS47" s="502"/>
      <c r="JXT47" s="502"/>
      <c r="JXU47" s="502"/>
      <c r="JXV47" s="502"/>
      <c r="JXW47" s="502"/>
      <c r="JXX47" s="502"/>
      <c r="JXY47" s="502"/>
      <c r="JXZ47" s="502"/>
      <c r="JYA47" s="502"/>
      <c r="JYB47" s="502"/>
      <c r="JYC47" s="502"/>
      <c r="JYD47" s="502"/>
      <c r="JYE47" s="502"/>
      <c r="JYF47" s="502"/>
      <c r="JYG47" s="502"/>
      <c r="JYH47" s="502"/>
      <c r="JYI47" s="502"/>
      <c r="JYJ47" s="502"/>
      <c r="JYK47" s="502"/>
      <c r="JYL47" s="502"/>
      <c r="JYM47" s="502"/>
      <c r="JYN47" s="502"/>
      <c r="JYO47" s="502"/>
      <c r="JYP47" s="502"/>
      <c r="JYQ47" s="502"/>
      <c r="JYR47" s="502"/>
      <c r="JYS47" s="502"/>
      <c r="JYT47" s="502"/>
      <c r="JYU47" s="502"/>
      <c r="JYV47" s="502"/>
      <c r="JYW47" s="502"/>
      <c r="JYX47" s="502"/>
      <c r="JYY47" s="502"/>
      <c r="JYZ47" s="502"/>
      <c r="JZA47" s="502"/>
      <c r="JZB47" s="502"/>
      <c r="JZC47" s="502"/>
      <c r="JZD47" s="502"/>
      <c r="JZE47" s="502"/>
      <c r="JZF47" s="502"/>
      <c r="JZG47" s="502"/>
      <c r="JZH47" s="502"/>
      <c r="JZI47" s="502"/>
      <c r="JZJ47" s="502"/>
      <c r="JZK47" s="502"/>
      <c r="JZL47" s="502"/>
      <c r="JZM47" s="502"/>
      <c r="JZN47" s="502"/>
      <c r="JZO47" s="502"/>
      <c r="JZP47" s="502"/>
      <c r="JZQ47" s="502"/>
      <c r="JZR47" s="502"/>
      <c r="JZS47" s="502"/>
      <c r="JZT47" s="502"/>
      <c r="JZU47" s="502"/>
      <c r="JZV47" s="502"/>
      <c r="JZW47" s="502"/>
      <c r="JZX47" s="502"/>
      <c r="JZY47" s="502"/>
      <c r="JZZ47" s="502"/>
      <c r="KAA47" s="502"/>
      <c r="KAB47" s="502"/>
      <c r="KAC47" s="502"/>
      <c r="KAD47" s="502"/>
      <c r="KAE47" s="502"/>
      <c r="KAF47" s="502"/>
      <c r="KAG47" s="502"/>
      <c r="KAH47" s="502"/>
      <c r="KAI47" s="502"/>
      <c r="KAJ47" s="502"/>
      <c r="KAK47" s="502"/>
      <c r="KAL47" s="502"/>
      <c r="KAM47" s="502"/>
      <c r="KAN47" s="502"/>
      <c r="KAO47" s="502"/>
      <c r="KAP47" s="502"/>
      <c r="KAQ47" s="502"/>
      <c r="KAR47" s="502"/>
      <c r="KAS47" s="502"/>
      <c r="KAT47" s="502"/>
      <c r="KAU47" s="502"/>
      <c r="KAV47" s="502"/>
      <c r="KAW47" s="502"/>
      <c r="KAX47" s="502"/>
      <c r="KAY47" s="502"/>
      <c r="KAZ47" s="502"/>
      <c r="KBA47" s="502"/>
      <c r="KBB47" s="502"/>
      <c r="KBC47" s="502"/>
      <c r="KBD47" s="502"/>
      <c r="KBE47" s="502"/>
      <c r="KBF47" s="502"/>
      <c r="KBG47" s="502"/>
      <c r="KBH47" s="502"/>
      <c r="KBI47" s="502"/>
      <c r="KBJ47" s="502"/>
      <c r="KBK47" s="502"/>
      <c r="KBL47" s="502"/>
      <c r="KBM47" s="502"/>
      <c r="KBN47" s="502"/>
      <c r="KBO47" s="502"/>
      <c r="KBP47" s="502"/>
      <c r="KBQ47" s="502"/>
      <c r="KBR47" s="502"/>
      <c r="KBS47" s="502"/>
      <c r="KBT47" s="502"/>
      <c r="KBU47" s="502"/>
      <c r="KBV47" s="502"/>
      <c r="KBW47" s="502"/>
      <c r="KBX47" s="502"/>
      <c r="KBY47" s="502"/>
      <c r="KBZ47" s="502"/>
      <c r="KCA47" s="502"/>
      <c r="KCB47" s="502"/>
      <c r="KCC47" s="502"/>
      <c r="KCD47" s="502"/>
      <c r="KCE47" s="502"/>
      <c r="KCF47" s="502"/>
      <c r="KCG47" s="502"/>
      <c r="KCH47" s="502"/>
      <c r="KCI47" s="502"/>
      <c r="KCJ47" s="502"/>
      <c r="KCK47" s="502"/>
      <c r="KCL47" s="502"/>
      <c r="KCM47" s="502"/>
      <c r="KCN47" s="502"/>
      <c r="KCO47" s="502"/>
      <c r="KCP47" s="502"/>
      <c r="KCQ47" s="502"/>
      <c r="KCR47" s="502"/>
      <c r="KCS47" s="502"/>
      <c r="KCT47" s="502"/>
      <c r="KCU47" s="502"/>
      <c r="KCV47" s="502"/>
      <c r="KCW47" s="502"/>
      <c r="KCX47" s="502"/>
      <c r="KCY47" s="502"/>
      <c r="KCZ47" s="502"/>
      <c r="KDA47" s="502"/>
      <c r="KDB47" s="502"/>
      <c r="KDC47" s="502"/>
      <c r="KDD47" s="502"/>
      <c r="KDE47" s="502"/>
      <c r="KDF47" s="502"/>
      <c r="KDG47" s="502"/>
      <c r="KDH47" s="502"/>
      <c r="KDI47" s="502"/>
      <c r="KDJ47" s="502"/>
      <c r="KDK47" s="502"/>
      <c r="KDL47" s="502"/>
      <c r="KDM47" s="502"/>
      <c r="KDN47" s="502"/>
      <c r="KDO47" s="502"/>
      <c r="KDP47" s="502"/>
      <c r="KDQ47" s="502"/>
      <c r="KDR47" s="502"/>
      <c r="KDS47" s="502"/>
      <c r="KDT47" s="502"/>
      <c r="KDU47" s="502"/>
      <c r="KDV47" s="502"/>
      <c r="KDW47" s="502"/>
      <c r="KDX47" s="502"/>
      <c r="KDY47" s="502"/>
      <c r="KDZ47" s="502"/>
      <c r="KEA47" s="502"/>
      <c r="KEB47" s="502"/>
      <c r="KEC47" s="502"/>
      <c r="KED47" s="502"/>
      <c r="KEE47" s="502"/>
      <c r="KEF47" s="502"/>
      <c r="KEG47" s="502"/>
      <c r="KEH47" s="502"/>
      <c r="KEI47" s="502"/>
      <c r="KEJ47" s="502"/>
      <c r="KEK47" s="502"/>
      <c r="KEL47" s="502"/>
      <c r="KEM47" s="502"/>
      <c r="KEN47" s="502"/>
      <c r="KEO47" s="502"/>
      <c r="KEP47" s="502"/>
      <c r="KEQ47" s="502"/>
      <c r="KER47" s="502"/>
      <c r="KES47" s="502"/>
      <c r="KET47" s="502"/>
      <c r="KEU47" s="502"/>
      <c r="KEV47" s="502"/>
      <c r="KEW47" s="502"/>
      <c r="KEX47" s="502"/>
      <c r="KEY47" s="502"/>
      <c r="KEZ47" s="502"/>
      <c r="KFA47" s="502"/>
      <c r="KFB47" s="502"/>
      <c r="KFC47" s="502"/>
      <c r="KFD47" s="502"/>
      <c r="KFE47" s="502"/>
      <c r="KFF47" s="502"/>
      <c r="KFG47" s="502"/>
      <c r="KFH47" s="502"/>
      <c r="KFI47" s="502"/>
      <c r="KFJ47" s="502"/>
      <c r="KFK47" s="502"/>
      <c r="KFL47" s="502"/>
      <c r="KFM47" s="502"/>
      <c r="KFN47" s="502"/>
      <c r="KFO47" s="502"/>
      <c r="KFP47" s="502"/>
      <c r="KFQ47" s="502"/>
      <c r="KFR47" s="502"/>
      <c r="KFS47" s="502"/>
      <c r="KFT47" s="502"/>
      <c r="KFU47" s="502"/>
      <c r="KFV47" s="502"/>
      <c r="KFW47" s="502"/>
      <c r="KFX47" s="502"/>
      <c r="KFY47" s="502"/>
      <c r="KFZ47" s="502"/>
      <c r="KGA47" s="502"/>
      <c r="KGB47" s="502"/>
      <c r="KGC47" s="502"/>
      <c r="KGD47" s="502"/>
      <c r="KGE47" s="502"/>
      <c r="KGF47" s="502"/>
      <c r="KGG47" s="502"/>
      <c r="KGH47" s="502"/>
      <c r="KGI47" s="502"/>
      <c r="KGJ47" s="502"/>
      <c r="KGK47" s="502"/>
      <c r="KGL47" s="502"/>
      <c r="KGM47" s="502"/>
      <c r="KGN47" s="502"/>
      <c r="KGO47" s="502"/>
      <c r="KGP47" s="502"/>
      <c r="KGQ47" s="502"/>
      <c r="KGR47" s="502"/>
      <c r="KGS47" s="502"/>
      <c r="KGT47" s="502"/>
      <c r="KGU47" s="502"/>
      <c r="KGV47" s="502"/>
      <c r="KGW47" s="502"/>
      <c r="KGX47" s="502"/>
      <c r="KGY47" s="502"/>
      <c r="KGZ47" s="502"/>
      <c r="KHA47" s="502"/>
      <c r="KHB47" s="502"/>
      <c r="KHC47" s="502"/>
      <c r="KHD47" s="502"/>
      <c r="KHE47" s="502"/>
      <c r="KHF47" s="502"/>
      <c r="KHG47" s="502"/>
      <c r="KHH47" s="502"/>
      <c r="KHI47" s="502"/>
      <c r="KHJ47" s="502"/>
      <c r="KHK47" s="502"/>
      <c r="KHL47" s="502"/>
      <c r="KHM47" s="502"/>
      <c r="KHN47" s="502"/>
      <c r="KHO47" s="502"/>
      <c r="KHP47" s="502"/>
      <c r="KHQ47" s="502"/>
      <c r="KHR47" s="502"/>
      <c r="KHS47" s="502"/>
      <c r="KHT47" s="502"/>
      <c r="KHU47" s="502"/>
      <c r="KHV47" s="502"/>
      <c r="KHW47" s="502"/>
      <c r="KHX47" s="502"/>
      <c r="KHY47" s="502"/>
      <c r="KHZ47" s="502"/>
      <c r="KIA47" s="502"/>
      <c r="KIB47" s="502"/>
      <c r="KIC47" s="502"/>
      <c r="KID47" s="502"/>
      <c r="KIE47" s="502"/>
      <c r="KIF47" s="502"/>
      <c r="KIG47" s="502"/>
      <c r="KIH47" s="502"/>
      <c r="KII47" s="502"/>
      <c r="KIJ47" s="502"/>
      <c r="KIK47" s="502"/>
      <c r="KIL47" s="502"/>
      <c r="KIM47" s="502"/>
      <c r="KIN47" s="502"/>
      <c r="KIO47" s="502"/>
      <c r="KIP47" s="502"/>
      <c r="KIQ47" s="502"/>
      <c r="KIR47" s="502"/>
      <c r="KIS47" s="502"/>
      <c r="KIT47" s="502"/>
      <c r="KIU47" s="502"/>
      <c r="KIV47" s="502"/>
      <c r="KIW47" s="502"/>
      <c r="KIX47" s="502"/>
      <c r="KIY47" s="502"/>
      <c r="KIZ47" s="502"/>
      <c r="KJA47" s="502"/>
      <c r="KJB47" s="502"/>
      <c r="KJC47" s="502"/>
      <c r="KJD47" s="502"/>
      <c r="KJE47" s="502"/>
      <c r="KJF47" s="502"/>
      <c r="KJG47" s="502"/>
      <c r="KJH47" s="502"/>
      <c r="KJI47" s="502"/>
      <c r="KJJ47" s="502"/>
      <c r="KJK47" s="502"/>
      <c r="KJL47" s="502"/>
      <c r="KJM47" s="502"/>
      <c r="KJN47" s="502"/>
      <c r="KJO47" s="502"/>
      <c r="KJP47" s="502"/>
      <c r="KJQ47" s="502"/>
      <c r="KJR47" s="502"/>
      <c r="KJS47" s="502"/>
      <c r="KJT47" s="502"/>
      <c r="KJU47" s="502"/>
      <c r="KJV47" s="502"/>
      <c r="KJW47" s="502"/>
      <c r="KJX47" s="502"/>
      <c r="KJY47" s="502"/>
      <c r="KJZ47" s="502"/>
      <c r="KKA47" s="502"/>
      <c r="KKB47" s="502"/>
      <c r="KKC47" s="502"/>
      <c r="KKD47" s="502"/>
      <c r="KKE47" s="502"/>
      <c r="KKF47" s="502"/>
      <c r="KKG47" s="502"/>
      <c r="KKH47" s="502"/>
      <c r="KKI47" s="502"/>
      <c r="KKJ47" s="502"/>
      <c r="KKK47" s="502"/>
      <c r="KKL47" s="502"/>
      <c r="KKM47" s="502"/>
      <c r="KKN47" s="502"/>
      <c r="KKO47" s="502"/>
      <c r="KKP47" s="502"/>
      <c r="KKQ47" s="502"/>
      <c r="KKR47" s="502"/>
      <c r="KKS47" s="502"/>
      <c r="KKT47" s="502"/>
      <c r="KKU47" s="502"/>
      <c r="KKV47" s="502"/>
      <c r="KKW47" s="502"/>
      <c r="KKX47" s="502"/>
      <c r="KKY47" s="502"/>
      <c r="KKZ47" s="502"/>
      <c r="KLA47" s="502"/>
      <c r="KLB47" s="502"/>
      <c r="KLC47" s="502"/>
      <c r="KLD47" s="502"/>
      <c r="KLE47" s="502"/>
      <c r="KLF47" s="502"/>
      <c r="KLG47" s="502"/>
      <c r="KLH47" s="502"/>
      <c r="KLI47" s="502"/>
      <c r="KLJ47" s="502"/>
      <c r="KLK47" s="502"/>
      <c r="KLL47" s="502"/>
      <c r="KLM47" s="502"/>
      <c r="KLN47" s="502"/>
      <c r="KLO47" s="502"/>
      <c r="KLP47" s="502"/>
      <c r="KLQ47" s="502"/>
      <c r="KLR47" s="502"/>
      <c r="KLS47" s="502"/>
      <c r="KLT47" s="502"/>
      <c r="KLU47" s="502"/>
      <c r="KLV47" s="502"/>
      <c r="KLW47" s="502"/>
      <c r="KLX47" s="502"/>
      <c r="KLY47" s="502"/>
      <c r="KLZ47" s="502"/>
      <c r="KMA47" s="502"/>
      <c r="KMB47" s="502"/>
      <c r="KMC47" s="502"/>
      <c r="KMD47" s="502"/>
      <c r="KME47" s="502"/>
      <c r="KMF47" s="502"/>
      <c r="KMG47" s="502"/>
      <c r="KMH47" s="502"/>
      <c r="KMI47" s="502"/>
      <c r="KMJ47" s="502"/>
      <c r="KMK47" s="502"/>
      <c r="KML47" s="502"/>
      <c r="KMM47" s="502"/>
      <c r="KMN47" s="502"/>
      <c r="KMO47" s="502"/>
      <c r="KMP47" s="502"/>
      <c r="KMQ47" s="502"/>
      <c r="KMR47" s="502"/>
      <c r="KMS47" s="502"/>
      <c r="KMT47" s="502"/>
      <c r="KMU47" s="502"/>
      <c r="KMV47" s="502"/>
      <c r="KMW47" s="502"/>
      <c r="KMX47" s="502"/>
      <c r="KMY47" s="502"/>
      <c r="KMZ47" s="502"/>
      <c r="KNA47" s="502"/>
      <c r="KNB47" s="502"/>
      <c r="KNC47" s="502"/>
      <c r="KND47" s="502"/>
      <c r="KNE47" s="502"/>
      <c r="KNF47" s="502"/>
      <c r="KNG47" s="502"/>
      <c r="KNH47" s="502"/>
      <c r="KNI47" s="502"/>
      <c r="KNJ47" s="502"/>
      <c r="KNK47" s="502"/>
      <c r="KNL47" s="502"/>
      <c r="KNM47" s="502"/>
      <c r="KNN47" s="502"/>
      <c r="KNO47" s="502"/>
      <c r="KNP47" s="502"/>
      <c r="KNQ47" s="502"/>
      <c r="KNR47" s="502"/>
      <c r="KNS47" s="502"/>
      <c r="KNT47" s="502"/>
      <c r="KNU47" s="502"/>
      <c r="KNV47" s="502"/>
      <c r="KNW47" s="502"/>
      <c r="KNX47" s="502"/>
      <c r="KNY47" s="502"/>
      <c r="KNZ47" s="502"/>
      <c r="KOA47" s="502"/>
      <c r="KOB47" s="502"/>
      <c r="KOC47" s="502"/>
      <c r="KOD47" s="502"/>
      <c r="KOE47" s="502"/>
      <c r="KOF47" s="502"/>
      <c r="KOG47" s="502"/>
      <c r="KOH47" s="502"/>
      <c r="KOI47" s="502"/>
      <c r="KOJ47" s="502"/>
      <c r="KOK47" s="502"/>
      <c r="KOL47" s="502"/>
      <c r="KOM47" s="502"/>
      <c r="KON47" s="502"/>
      <c r="KOO47" s="502"/>
      <c r="KOP47" s="502"/>
      <c r="KOQ47" s="502"/>
      <c r="KOR47" s="502"/>
      <c r="KOS47" s="502"/>
      <c r="KOT47" s="502"/>
      <c r="KOU47" s="502"/>
      <c r="KOV47" s="502"/>
      <c r="KOW47" s="502"/>
      <c r="KOX47" s="502"/>
      <c r="KOY47" s="502"/>
      <c r="KOZ47" s="502"/>
      <c r="KPA47" s="502"/>
      <c r="KPB47" s="502"/>
      <c r="KPC47" s="502"/>
      <c r="KPD47" s="502"/>
      <c r="KPE47" s="502"/>
      <c r="KPF47" s="502"/>
      <c r="KPG47" s="502"/>
      <c r="KPH47" s="502"/>
      <c r="KPI47" s="502"/>
      <c r="KPJ47" s="502"/>
      <c r="KPK47" s="502"/>
      <c r="KPL47" s="502"/>
      <c r="KPM47" s="502"/>
      <c r="KPN47" s="502"/>
      <c r="KPO47" s="502"/>
      <c r="KPP47" s="502"/>
      <c r="KPQ47" s="502"/>
      <c r="KPR47" s="502"/>
      <c r="KPS47" s="502"/>
      <c r="KPT47" s="502"/>
      <c r="KPU47" s="502"/>
      <c r="KPV47" s="502"/>
      <c r="KPW47" s="502"/>
      <c r="KPX47" s="502"/>
      <c r="KPY47" s="502"/>
      <c r="KPZ47" s="502"/>
      <c r="KQA47" s="502"/>
      <c r="KQB47" s="502"/>
      <c r="KQC47" s="502"/>
      <c r="KQD47" s="502"/>
      <c r="KQE47" s="502"/>
      <c r="KQF47" s="502"/>
      <c r="KQG47" s="502"/>
      <c r="KQH47" s="502"/>
      <c r="KQI47" s="502"/>
      <c r="KQJ47" s="502"/>
      <c r="KQK47" s="502"/>
      <c r="KQL47" s="502"/>
      <c r="KQM47" s="502"/>
      <c r="KQN47" s="502"/>
      <c r="KQO47" s="502"/>
      <c r="KQP47" s="502"/>
      <c r="KQQ47" s="502"/>
      <c r="KQR47" s="502"/>
      <c r="KQS47" s="502"/>
      <c r="KQT47" s="502"/>
      <c r="KQU47" s="502"/>
      <c r="KQV47" s="502"/>
      <c r="KQW47" s="502"/>
      <c r="KQX47" s="502"/>
      <c r="KQY47" s="502"/>
      <c r="KQZ47" s="502"/>
      <c r="KRA47" s="502"/>
      <c r="KRB47" s="502"/>
      <c r="KRC47" s="502"/>
      <c r="KRD47" s="502"/>
      <c r="KRE47" s="502"/>
      <c r="KRF47" s="502"/>
      <c r="KRG47" s="502"/>
      <c r="KRH47" s="502"/>
      <c r="KRI47" s="502"/>
      <c r="KRJ47" s="502"/>
      <c r="KRK47" s="502"/>
      <c r="KRL47" s="502"/>
      <c r="KRM47" s="502"/>
      <c r="KRN47" s="502"/>
      <c r="KRO47" s="502"/>
      <c r="KRP47" s="502"/>
      <c r="KRQ47" s="502"/>
      <c r="KRR47" s="502"/>
      <c r="KRS47" s="502"/>
      <c r="KRT47" s="502"/>
      <c r="KRU47" s="502"/>
      <c r="KRV47" s="502"/>
      <c r="KRW47" s="502"/>
      <c r="KRX47" s="502"/>
      <c r="KRY47" s="502"/>
      <c r="KRZ47" s="502"/>
      <c r="KSA47" s="502"/>
      <c r="KSB47" s="502"/>
      <c r="KSC47" s="502"/>
      <c r="KSD47" s="502"/>
      <c r="KSE47" s="502"/>
      <c r="KSF47" s="502"/>
      <c r="KSG47" s="502"/>
      <c r="KSH47" s="502"/>
      <c r="KSI47" s="502"/>
      <c r="KSJ47" s="502"/>
      <c r="KSK47" s="502"/>
      <c r="KSL47" s="502"/>
      <c r="KSM47" s="502"/>
      <c r="KSN47" s="502"/>
      <c r="KSO47" s="502"/>
      <c r="KSP47" s="502"/>
      <c r="KSQ47" s="502"/>
      <c r="KSR47" s="502"/>
      <c r="KSS47" s="502"/>
      <c r="KST47" s="502"/>
      <c r="KSU47" s="502"/>
      <c r="KSV47" s="502"/>
      <c r="KSW47" s="502"/>
      <c r="KSX47" s="502"/>
      <c r="KSY47" s="502"/>
      <c r="KSZ47" s="502"/>
      <c r="KTA47" s="502"/>
      <c r="KTB47" s="502"/>
      <c r="KTC47" s="502"/>
      <c r="KTD47" s="502"/>
      <c r="KTE47" s="502"/>
      <c r="KTF47" s="502"/>
      <c r="KTG47" s="502"/>
      <c r="KTH47" s="502"/>
      <c r="KTI47" s="502"/>
      <c r="KTJ47" s="502"/>
      <c r="KTK47" s="502"/>
      <c r="KTL47" s="502"/>
      <c r="KTM47" s="502"/>
      <c r="KTN47" s="502"/>
      <c r="KTO47" s="502"/>
      <c r="KTP47" s="502"/>
      <c r="KTQ47" s="502"/>
      <c r="KTR47" s="502"/>
      <c r="KTS47" s="502"/>
      <c r="KTT47" s="502"/>
      <c r="KTU47" s="502"/>
      <c r="KTV47" s="502"/>
      <c r="KTW47" s="502"/>
      <c r="KTX47" s="502"/>
      <c r="KTY47" s="502"/>
      <c r="KTZ47" s="502"/>
      <c r="KUA47" s="502"/>
      <c r="KUB47" s="502"/>
      <c r="KUC47" s="502"/>
      <c r="KUD47" s="502"/>
      <c r="KUE47" s="502"/>
      <c r="KUF47" s="502"/>
      <c r="KUG47" s="502"/>
      <c r="KUH47" s="502"/>
      <c r="KUI47" s="502"/>
      <c r="KUJ47" s="502"/>
      <c r="KUK47" s="502"/>
      <c r="KUL47" s="502"/>
      <c r="KUM47" s="502"/>
      <c r="KUN47" s="502"/>
      <c r="KUO47" s="502"/>
      <c r="KUP47" s="502"/>
      <c r="KUQ47" s="502"/>
      <c r="KUR47" s="502"/>
      <c r="KUS47" s="502"/>
      <c r="KUT47" s="502"/>
      <c r="KUU47" s="502"/>
      <c r="KUV47" s="502"/>
      <c r="KUW47" s="502"/>
      <c r="KUX47" s="502"/>
      <c r="KUY47" s="502"/>
      <c r="KUZ47" s="502"/>
      <c r="KVA47" s="502"/>
      <c r="KVB47" s="502"/>
      <c r="KVC47" s="502"/>
      <c r="KVD47" s="502"/>
      <c r="KVE47" s="502"/>
      <c r="KVF47" s="502"/>
      <c r="KVG47" s="502"/>
      <c r="KVH47" s="502"/>
      <c r="KVI47" s="502"/>
      <c r="KVJ47" s="502"/>
      <c r="KVK47" s="502"/>
      <c r="KVL47" s="502"/>
      <c r="KVM47" s="502"/>
      <c r="KVN47" s="502"/>
      <c r="KVO47" s="502"/>
      <c r="KVP47" s="502"/>
      <c r="KVQ47" s="502"/>
      <c r="KVR47" s="502"/>
      <c r="KVS47" s="502"/>
      <c r="KVT47" s="502"/>
      <c r="KVU47" s="502"/>
      <c r="KVV47" s="502"/>
      <c r="KVW47" s="502"/>
      <c r="KVX47" s="502"/>
      <c r="KVY47" s="502"/>
      <c r="KVZ47" s="502"/>
      <c r="KWA47" s="502"/>
      <c r="KWB47" s="502"/>
      <c r="KWC47" s="502"/>
      <c r="KWD47" s="502"/>
      <c r="KWE47" s="502"/>
      <c r="KWF47" s="502"/>
      <c r="KWG47" s="502"/>
      <c r="KWH47" s="502"/>
      <c r="KWI47" s="502"/>
      <c r="KWJ47" s="502"/>
      <c r="KWK47" s="502"/>
      <c r="KWL47" s="502"/>
      <c r="KWM47" s="502"/>
      <c r="KWN47" s="502"/>
      <c r="KWO47" s="502"/>
      <c r="KWP47" s="502"/>
      <c r="KWQ47" s="502"/>
      <c r="KWR47" s="502"/>
      <c r="KWS47" s="502"/>
      <c r="KWT47" s="502"/>
      <c r="KWU47" s="502"/>
      <c r="KWV47" s="502"/>
      <c r="KWW47" s="502"/>
      <c r="KWX47" s="502"/>
      <c r="KWY47" s="502"/>
      <c r="KWZ47" s="502"/>
      <c r="KXA47" s="502"/>
      <c r="KXB47" s="502"/>
      <c r="KXC47" s="502"/>
      <c r="KXD47" s="502"/>
      <c r="KXE47" s="502"/>
      <c r="KXF47" s="502"/>
      <c r="KXG47" s="502"/>
      <c r="KXH47" s="502"/>
      <c r="KXI47" s="502"/>
      <c r="KXJ47" s="502"/>
      <c r="KXK47" s="502"/>
      <c r="KXL47" s="502"/>
      <c r="KXM47" s="502"/>
      <c r="KXN47" s="502"/>
      <c r="KXO47" s="502"/>
      <c r="KXP47" s="502"/>
      <c r="KXQ47" s="502"/>
      <c r="KXR47" s="502"/>
      <c r="KXS47" s="502"/>
      <c r="KXT47" s="502"/>
      <c r="KXU47" s="502"/>
      <c r="KXV47" s="502"/>
      <c r="KXW47" s="502"/>
      <c r="KXX47" s="502"/>
      <c r="KXY47" s="502"/>
      <c r="KXZ47" s="502"/>
      <c r="KYA47" s="502"/>
      <c r="KYB47" s="502"/>
      <c r="KYC47" s="502"/>
      <c r="KYD47" s="502"/>
      <c r="KYE47" s="502"/>
      <c r="KYF47" s="502"/>
      <c r="KYG47" s="502"/>
      <c r="KYH47" s="502"/>
      <c r="KYI47" s="502"/>
      <c r="KYJ47" s="502"/>
      <c r="KYK47" s="502"/>
      <c r="KYL47" s="502"/>
      <c r="KYM47" s="502"/>
      <c r="KYN47" s="502"/>
      <c r="KYO47" s="502"/>
      <c r="KYP47" s="502"/>
      <c r="KYQ47" s="502"/>
      <c r="KYR47" s="502"/>
      <c r="KYS47" s="502"/>
      <c r="KYT47" s="502"/>
      <c r="KYU47" s="502"/>
      <c r="KYV47" s="502"/>
      <c r="KYW47" s="502"/>
      <c r="KYX47" s="502"/>
      <c r="KYY47" s="502"/>
      <c r="KYZ47" s="502"/>
      <c r="KZA47" s="502"/>
      <c r="KZB47" s="502"/>
      <c r="KZC47" s="502"/>
      <c r="KZD47" s="502"/>
      <c r="KZE47" s="502"/>
      <c r="KZF47" s="502"/>
      <c r="KZG47" s="502"/>
      <c r="KZH47" s="502"/>
      <c r="KZI47" s="502"/>
      <c r="KZJ47" s="502"/>
      <c r="KZK47" s="502"/>
      <c r="KZL47" s="502"/>
      <c r="KZM47" s="502"/>
      <c r="KZN47" s="502"/>
      <c r="KZO47" s="502"/>
      <c r="KZP47" s="502"/>
      <c r="KZQ47" s="502"/>
      <c r="KZR47" s="502"/>
      <c r="KZS47" s="502"/>
      <c r="KZT47" s="502"/>
      <c r="KZU47" s="502"/>
      <c r="KZV47" s="502"/>
      <c r="KZW47" s="502"/>
      <c r="KZX47" s="502"/>
      <c r="KZY47" s="502"/>
      <c r="KZZ47" s="502"/>
      <c r="LAA47" s="502"/>
      <c r="LAB47" s="502"/>
      <c r="LAC47" s="502"/>
      <c r="LAD47" s="502"/>
      <c r="LAE47" s="502"/>
      <c r="LAF47" s="502"/>
      <c r="LAG47" s="502"/>
      <c r="LAH47" s="502"/>
      <c r="LAI47" s="502"/>
      <c r="LAJ47" s="502"/>
      <c r="LAK47" s="502"/>
      <c r="LAL47" s="502"/>
      <c r="LAM47" s="502"/>
      <c r="LAN47" s="502"/>
      <c r="LAO47" s="502"/>
      <c r="LAP47" s="502"/>
      <c r="LAQ47" s="502"/>
      <c r="LAR47" s="502"/>
      <c r="LAS47" s="502"/>
      <c r="LAT47" s="502"/>
      <c r="LAU47" s="502"/>
      <c r="LAV47" s="502"/>
      <c r="LAW47" s="502"/>
      <c r="LAX47" s="502"/>
      <c r="LAY47" s="502"/>
      <c r="LAZ47" s="502"/>
      <c r="LBA47" s="502"/>
      <c r="LBB47" s="502"/>
      <c r="LBC47" s="502"/>
      <c r="LBD47" s="502"/>
      <c r="LBE47" s="502"/>
      <c r="LBF47" s="502"/>
      <c r="LBG47" s="502"/>
      <c r="LBH47" s="502"/>
      <c r="LBI47" s="502"/>
      <c r="LBJ47" s="502"/>
      <c r="LBK47" s="502"/>
      <c r="LBL47" s="502"/>
      <c r="LBM47" s="502"/>
      <c r="LBN47" s="502"/>
      <c r="LBO47" s="502"/>
      <c r="LBP47" s="502"/>
      <c r="LBQ47" s="502"/>
      <c r="LBR47" s="502"/>
      <c r="LBS47" s="502"/>
      <c r="LBT47" s="502"/>
      <c r="LBU47" s="502"/>
      <c r="LBV47" s="502"/>
      <c r="LBW47" s="502"/>
      <c r="LBX47" s="502"/>
      <c r="LBY47" s="502"/>
      <c r="LBZ47" s="502"/>
      <c r="LCA47" s="502"/>
      <c r="LCB47" s="502"/>
      <c r="LCC47" s="502"/>
      <c r="LCD47" s="502"/>
      <c r="LCE47" s="502"/>
      <c r="LCF47" s="502"/>
      <c r="LCG47" s="502"/>
      <c r="LCH47" s="502"/>
      <c r="LCI47" s="502"/>
      <c r="LCJ47" s="502"/>
      <c r="LCK47" s="502"/>
      <c r="LCL47" s="502"/>
      <c r="LCM47" s="502"/>
      <c r="LCN47" s="502"/>
      <c r="LCO47" s="502"/>
      <c r="LCP47" s="502"/>
      <c r="LCQ47" s="502"/>
      <c r="LCR47" s="502"/>
      <c r="LCS47" s="502"/>
      <c r="LCT47" s="502"/>
      <c r="LCU47" s="502"/>
      <c r="LCV47" s="502"/>
      <c r="LCW47" s="502"/>
      <c r="LCX47" s="502"/>
      <c r="LCY47" s="502"/>
      <c r="LCZ47" s="502"/>
      <c r="LDA47" s="502"/>
      <c r="LDB47" s="502"/>
      <c r="LDC47" s="502"/>
      <c r="LDD47" s="502"/>
      <c r="LDE47" s="502"/>
      <c r="LDF47" s="502"/>
      <c r="LDG47" s="502"/>
      <c r="LDH47" s="502"/>
      <c r="LDI47" s="502"/>
      <c r="LDJ47" s="502"/>
      <c r="LDK47" s="502"/>
      <c r="LDL47" s="502"/>
      <c r="LDM47" s="502"/>
      <c r="LDN47" s="502"/>
      <c r="LDO47" s="502"/>
      <c r="LDP47" s="502"/>
      <c r="LDQ47" s="502"/>
      <c r="LDR47" s="502"/>
      <c r="LDS47" s="502"/>
      <c r="LDT47" s="502"/>
      <c r="LDU47" s="502"/>
      <c r="LDV47" s="502"/>
      <c r="LDW47" s="502"/>
      <c r="LDX47" s="502"/>
      <c r="LDY47" s="502"/>
      <c r="LDZ47" s="502"/>
      <c r="LEA47" s="502"/>
      <c r="LEB47" s="502"/>
      <c r="LEC47" s="502"/>
      <c r="LED47" s="502"/>
      <c r="LEE47" s="502"/>
      <c r="LEF47" s="502"/>
      <c r="LEG47" s="502"/>
      <c r="LEH47" s="502"/>
      <c r="LEI47" s="502"/>
      <c r="LEJ47" s="502"/>
      <c r="LEK47" s="502"/>
      <c r="LEL47" s="502"/>
      <c r="LEM47" s="502"/>
      <c r="LEN47" s="502"/>
      <c r="LEO47" s="502"/>
      <c r="LEP47" s="502"/>
      <c r="LEQ47" s="502"/>
      <c r="LER47" s="502"/>
      <c r="LES47" s="502"/>
      <c r="LET47" s="502"/>
      <c r="LEU47" s="502"/>
      <c r="LEV47" s="502"/>
      <c r="LEW47" s="502"/>
      <c r="LEX47" s="502"/>
      <c r="LEY47" s="502"/>
      <c r="LEZ47" s="502"/>
      <c r="LFA47" s="502"/>
      <c r="LFB47" s="502"/>
      <c r="LFC47" s="502"/>
      <c r="LFD47" s="502"/>
      <c r="LFE47" s="502"/>
      <c r="LFF47" s="502"/>
      <c r="LFG47" s="502"/>
      <c r="LFH47" s="502"/>
      <c r="LFI47" s="502"/>
      <c r="LFJ47" s="502"/>
      <c r="LFK47" s="502"/>
      <c r="LFL47" s="502"/>
      <c r="LFM47" s="502"/>
      <c r="LFN47" s="502"/>
      <c r="LFO47" s="502"/>
      <c r="LFP47" s="502"/>
      <c r="LFQ47" s="502"/>
      <c r="LFR47" s="502"/>
      <c r="LFS47" s="502"/>
      <c r="LFT47" s="502"/>
      <c r="LFU47" s="502"/>
      <c r="LFV47" s="502"/>
      <c r="LFW47" s="502"/>
      <c r="LFX47" s="502"/>
      <c r="LFY47" s="502"/>
      <c r="LFZ47" s="502"/>
      <c r="LGA47" s="502"/>
      <c r="LGB47" s="502"/>
      <c r="LGC47" s="502"/>
      <c r="LGD47" s="502"/>
      <c r="LGE47" s="502"/>
      <c r="LGF47" s="502"/>
      <c r="LGG47" s="502"/>
      <c r="LGH47" s="502"/>
      <c r="LGI47" s="502"/>
      <c r="LGJ47" s="502"/>
      <c r="LGK47" s="502"/>
      <c r="LGL47" s="502"/>
      <c r="LGM47" s="502"/>
      <c r="LGN47" s="502"/>
      <c r="LGO47" s="502"/>
      <c r="LGP47" s="502"/>
      <c r="LGQ47" s="502"/>
      <c r="LGR47" s="502"/>
      <c r="LGS47" s="502"/>
      <c r="LGT47" s="502"/>
      <c r="LGU47" s="502"/>
      <c r="LGV47" s="502"/>
      <c r="LGW47" s="502"/>
      <c r="LGX47" s="502"/>
      <c r="LGY47" s="502"/>
      <c r="LGZ47" s="502"/>
      <c r="LHA47" s="502"/>
      <c r="LHB47" s="502"/>
      <c r="LHC47" s="502"/>
      <c r="LHD47" s="502"/>
      <c r="LHE47" s="502"/>
      <c r="LHF47" s="502"/>
      <c r="LHG47" s="502"/>
      <c r="LHH47" s="502"/>
      <c r="LHI47" s="502"/>
      <c r="LHJ47" s="502"/>
      <c r="LHK47" s="502"/>
      <c r="LHL47" s="502"/>
      <c r="LHM47" s="502"/>
      <c r="LHN47" s="502"/>
      <c r="LHO47" s="502"/>
      <c r="LHP47" s="502"/>
      <c r="LHQ47" s="502"/>
      <c r="LHR47" s="502"/>
      <c r="LHS47" s="502"/>
      <c r="LHT47" s="502"/>
      <c r="LHU47" s="502"/>
      <c r="LHV47" s="502"/>
      <c r="LHW47" s="502"/>
      <c r="LHX47" s="502"/>
      <c r="LHY47" s="502"/>
      <c r="LHZ47" s="502"/>
      <c r="LIA47" s="502"/>
      <c r="LIB47" s="502"/>
      <c r="LIC47" s="502"/>
      <c r="LID47" s="502"/>
      <c r="LIE47" s="502"/>
      <c r="LIF47" s="502"/>
      <c r="LIG47" s="502"/>
      <c r="LIH47" s="502"/>
      <c r="LII47" s="502"/>
      <c r="LIJ47" s="502"/>
      <c r="LIK47" s="502"/>
      <c r="LIL47" s="502"/>
      <c r="LIM47" s="502"/>
      <c r="LIN47" s="502"/>
      <c r="LIO47" s="502"/>
      <c r="LIP47" s="502"/>
      <c r="LIQ47" s="502"/>
      <c r="LIR47" s="502"/>
      <c r="LIS47" s="502"/>
      <c r="LIT47" s="502"/>
      <c r="LIU47" s="502"/>
      <c r="LIV47" s="502"/>
      <c r="LIW47" s="502"/>
      <c r="LIX47" s="502"/>
      <c r="LIY47" s="502"/>
      <c r="LIZ47" s="502"/>
      <c r="LJA47" s="502"/>
      <c r="LJB47" s="502"/>
      <c r="LJC47" s="502"/>
      <c r="LJD47" s="502"/>
      <c r="LJE47" s="502"/>
      <c r="LJF47" s="502"/>
      <c r="LJG47" s="502"/>
      <c r="LJH47" s="502"/>
      <c r="LJI47" s="502"/>
      <c r="LJJ47" s="502"/>
      <c r="LJK47" s="502"/>
      <c r="LJL47" s="502"/>
      <c r="LJM47" s="502"/>
      <c r="LJN47" s="502"/>
      <c r="LJO47" s="502"/>
      <c r="LJP47" s="502"/>
      <c r="LJQ47" s="502"/>
      <c r="LJR47" s="502"/>
      <c r="LJS47" s="502"/>
      <c r="LJT47" s="502"/>
      <c r="LJU47" s="502"/>
      <c r="LJV47" s="502"/>
      <c r="LJW47" s="502"/>
      <c r="LJX47" s="502"/>
      <c r="LJY47" s="502"/>
      <c r="LJZ47" s="502"/>
      <c r="LKA47" s="502"/>
      <c r="LKB47" s="502"/>
      <c r="LKC47" s="502"/>
      <c r="LKD47" s="502"/>
      <c r="LKE47" s="502"/>
      <c r="LKF47" s="502"/>
      <c r="LKG47" s="502"/>
      <c r="LKH47" s="502"/>
      <c r="LKI47" s="502"/>
      <c r="LKJ47" s="502"/>
      <c r="LKK47" s="502"/>
      <c r="LKL47" s="502"/>
      <c r="LKM47" s="502"/>
      <c r="LKN47" s="502"/>
      <c r="LKO47" s="502"/>
      <c r="LKP47" s="502"/>
      <c r="LKQ47" s="502"/>
      <c r="LKR47" s="502"/>
      <c r="LKS47" s="502"/>
      <c r="LKT47" s="502"/>
      <c r="LKU47" s="502"/>
      <c r="LKV47" s="502"/>
      <c r="LKW47" s="502"/>
      <c r="LKX47" s="502"/>
      <c r="LKY47" s="502"/>
      <c r="LKZ47" s="502"/>
      <c r="LLA47" s="502"/>
      <c r="LLB47" s="502"/>
      <c r="LLC47" s="502"/>
      <c r="LLD47" s="502"/>
      <c r="LLE47" s="502"/>
      <c r="LLF47" s="502"/>
      <c r="LLG47" s="502"/>
      <c r="LLH47" s="502"/>
      <c r="LLI47" s="502"/>
      <c r="LLJ47" s="502"/>
      <c r="LLK47" s="502"/>
      <c r="LLL47" s="502"/>
      <c r="LLM47" s="502"/>
      <c r="LLN47" s="502"/>
      <c r="LLO47" s="502"/>
      <c r="LLP47" s="502"/>
      <c r="LLQ47" s="502"/>
      <c r="LLR47" s="502"/>
      <c r="LLS47" s="502"/>
      <c r="LLT47" s="502"/>
      <c r="LLU47" s="502"/>
      <c r="LLV47" s="502"/>
      <c r="LLW47" s="502"/>
      <c r="LLX47" s="502"/>
      <c r="LLY47" s="502"/>
      <c r="LLZ47" s="502"/>
      <c r="LMA47" s="502"/>
      <c r="LMB47" s="502"/>
      <c r="LMC47" s="502"/>
      <c r="LMD47" s="502"/>
      <c r="LME47" s="502"/>
      <c r="LMF47" s="502"/>
      <c r="LMG47" s="502"/>
      <c r="LMH47" s="502"/>
      <c r="LMI47" s="502"/>
      <c r="LMJ47" s="502"/>
      <c r="LMK47" s="502"/>
      <c r="LML47" s="502"/>
      <c r="LMM47" s="502"/>
      <c r="LMN47" s="502"/>
      <c r="LMO47" s="502"/>
      <c r="LMP47" s="502"/>
      <c r="LMQ47" s="502"/>
      <c r="LMR47" s="502"/>
      <c r="LMS47" s="502"/>
      <c r="LMT47" s="502"/>
      <c r="LMU47" s="502"/>
      <c r="LMV47" s="502"/>
      <c r="LMW47" s="502"/>
      <c r="LMX47" s="502"/>
      <c r="LMY47" s="502"/>
      <c r="LMZ47" s="502"/>
      <c r="LNA47" s="502"/>
      <c r="LNB47" s="502"/>
      <c r="LNC47" s="502"/>
      <c r="LND47" s="502"/>
      <c r="LNE47" s="502"/>
      <c r="LNF47" s="502"/>
      <c r="LNG47" s="502"/>
      <c r="LNH47" s="502"/>
      <c r="LNI47" s="502"/>
      <c r="LNJ47" s="502"/>
      <c r="LNK47" s="502"/>
      <c r="LNL47" s="502"/>
      <c r="LNM47" s="502"/>
      <c r="LNN47" s="502"/>
      <c r="LNO47" s="502"/>
      <c r="LNP47" s="502"/>
      <c r="LNQ47" s="502"/>
      <c r="LNR47" s="502"/>
      <c r="LNS47" s="502"/>
      <c r="LNT47" s="502"/>
      <c r="LNU47" s="502"/>
      <c r="LNV47" s="502"/>
      <c r="LNW47" s="502"/>
      <c r="LNX47" s="502"/>
      <c r="LNY47" s="502"/>
      <c r="LNZ47" s="502"/>
      <c r="LOA47" s="502"/>
      <c r="LOB47" s="502"/>
      <c r="LOC47" s="502"/>
      <c r="LOD47" s="502"/>
      <c r="LOE47" s="502"/>
      <c r="LOF47" s="502"/>
      <c r="LOG47" s="502"/>
      <c r="LOH47" s="502"/>
      <c r="LOI47" s="502"/>
      <c r="LOJ47" s="502"/>
      <c r="LOK47" s="502"/>
      <c r="LOL47" s="502"/>
      <c r="LOM47" s="502"/>
      <c r="LON47" s="502"/>
      <c r="LOO47" s="502"/>
      <c r="LOP47" s="502"/>
      <c r="LOQ47" s="502"/>
      <c r="LOR47" s="502"/>
      <c r="LOS47" s="502"/>
      <c r="LOT47" s="502"/>
      <c r="LOU47" s="502"/>
      <c r="LOV47" s="502"/>
      <c r="LOW47" s="502"/>
      <c r="LOX47" s="502"/>
      <c r="LOY47" s="502"/>
      <c r="LOZ47" s="502"/>
      <c r="LPA47" s="502"/>
      <c r="LPB47" s="502"/>
      <c r="LPC47" s="502"/>
      <c r="LPD47" s="502"/>
      <c r="LPE47" s="502"/>
      <c r="LPF47" s="502"/>
      <c r="LPG47" s="502"/>
      <c r="LPH47" s="502"/>
      <c r="LPI47" s="502"/>
      <c r="LPJ47" s="502"/>
      <c r="LPK47" s="502"/>
      <c r="LPL47" s="502"/>
      <c r="LPM47" s="502"/>
      <c r="LPN47" s="502"/>
      <c r="LPO47" s="502"/>
      <c r="LPP47" s="502"/>
      <c r="LPQ47" s="502"/>
      <c r="LPR47" s="502"/>
      <c r="LPS47" s="502"/>
      <c r="LPT47" s="502"/>
      <c r="LPU47" s="502"/>
      <c r="LPV47" s="502"/>
      <c r="LPW47" s="502"/>
      <c r="LPX47" s="502"/>
      <c r="LPY47" s="502"/>
      <c r="LPZ47" s="502"/>
      <c r="LQA47" s="502"/>
      <c r="LQB47" s="502"/>
      <c r="LQC47" s="502"/>
      <c r="LQD47" s="502"/>
      <c r="LQE47" s="502"/>
      <c r="LQF47" s="502"/>
      <c r="LQG47" s="502"/>
      <c r="LQH47" s="502"/>
      <c r="LQI47" s="502"/>
      <c r="LQJ47" s="502"/>
      <c r="LQK47" s="502"/>
      <c r="LQL47" s="502"/>
      <c r="LQM47" s="502"/>
      <c r="LQN47" s="502"/>
      <c r="LQO47" s="502"/>
      <c r="LQP47" s="502"/>
      <c r="LQQ47" s="502"/>
      <c r="LQR47" s="502"/>
      <c r="LQS47" s="502"/>
      <c r="LQT47" s="502"/>
      <c r="LQU47" s="502"/>
      <c r="LQV47" s="502"/>
      <c r="LQW47" s="502"/>
      <c r="LQX47" s="502"/>
      <c r="LQY47" s="502"/>
      <c r="LQZ47" s="502"/>
      <c r="LRA47" s="502"/>
      <c r="LRB47" s="502"/>
      <c r="LRC47" s="502"/>
      <c r="LRD47" s="502"/>
      <c r="LRE47" s="502"/>
      <c r="LRF47" s="502"/>
      <c r="LRG47" s="502"/>
      <c r="LRH47" s="502"/>
      <c r="LRI47" s="502"/>
      <c r="LRJ47" s="502"/>
      <c r="LRK47" s="502"/>
      <c r="LRL47" s="502"/>
      <c r="LRM47" s="502"/>
      <c r="LRN47" s="502"/>
      <c r="LRO47" s="502"/>
      <c r="LRP47" s="502"/>
      <c r="LRQ47" s="502"/>
      <c r="LRR47" s="502"/>
      <c r="LRS47" s="502"/>
      <c r="LRT47" s="502"/>
      <c r="LRU47" s="502"/>
      <c r="LRV47" s="502"/>
      <c r="LRW47" s="502"/>
      <c r="LRX47" s="502"/>
      <c r="LRY47" s="502"/>
      <c r="LRZ47" s="502"/>
      <c r="LSA47" s="502"/>
      <c r="LSB47" s="502"/>
      <c r="LSC47" s="502"/>
      <c r="LSD47" s="502"/>
      <c r="LSE47" s="502"/>
      <c r="LSF47" s="502"/>
      <c r="LSG47" s="502"/>
      <c r="LSH47" s="502"/>
      <c r="LSI47" s="502"/>
      <c r="LSJ47" s="502"/>
      <c r="LSK47" s="502"/>
      <c r="LSL47" s="502"/>
      <c r="LSM47" s="502"/>
      <c r="LSN47" s="502"/>
      <c r="LSO47" s="502"/>
      <c r="LSP47" s="502"/>
      <c r="LSQ47" s="502"/>
      <c r="LSR47" s="502"/>
      <c r="LSS47" s="502"/>
      <c r="LST47" s="502"/>
      <c r="LSU47" s="502"/>
      <c r="LSV47" s="502"/>
      <c r="LSW47" s="502"/>
      <c r="LSX47" s="502"/>
      <c r="LSY47" s="502"/>
      <c r="LSZ47" s="502"/>
      <c r="LTA47" s="502"/>
      <c r="LTB47" s="502"/>
      <c r="LTC47" s="502"/>
      <c r="LTD47" s="502"/>
      <c r="LTE47" s="502"/>
      <c r="LTF47" s="502"/>
      <c r="LTG47" s="502"/>
      <c r="LTH47" s="502"/>
      <c r="LTI47" s="502"/>
      <c r="LTJ47" s="502"/>
      <c r="LTK47" s="502"/>
      <c r="LTL47" s="502"/>
      <c r="LTM47" s="502"/>
      <c r="LTN47" s="502"/>
      <c r="LTO47" s="502"/>
      <c r="LTP47" s="502"/>
      <c r="LTQ47" s="502"/>
      <c r="LTR47" s="502"/>
      <c r="LTS47" s="502"/>
      <c r="LTT47" s="502"/>
      <c r="LTU47" s="502"/>
      <c r="LTV47" s="502"/>
      <c r="LTW47" s="502"/>
      <c r="LTX47" s="502"/>
      <c r="LTY47" s="502"/>
      <c r="LTZ47" s="502"/>
      <c r="LUA47" s="502"/>
      <c r="LUB47" s="502"/>
      <c r="LUC47" s="502"/>
      <c r="LUD47" s="502"/>
      <c r="LUE47" s="502"/>
      <c r="LUF47" s="502"/>
      <c r="LUG47" s="502"/>
      <c r="LUH47" s="502"/>
      <c r="LUI47" s="502"/>
      <c r="LUJ47" s="502"/>
      <c r="LUK47" s="502"/>
      <c r="LUL47" s="502"/>
      <c r="LUM47" s="502"/>
      <c r="LUN47" s="502"/>
      <c r="LUO47" s="502"/>
      <c r="LUP47" s="502"/>
      <c r="LUQ47" s="502"/>
      <c r="LUR47" s="502"/>
      <c r="LUS47" s="502"/>
      <c r="LUT47" s="502"/>
      <c r="LUU47" s="502"/>
      <c r="LUV47" s="502"/>
      <c r="LUW47" s="502"/>
      <c r="LUX47" s="502"/>
      <c r="LUY47" s="502"/>
      <c r="LUZ47" s="502"/>
      <c r="LVA47" s="502"/>
      <c r="LVB47" s="502"/>
      <c r="LVC47" s="502"/>
      <c r="LVD47" s="502"/>
      <c r="LVE47" s="502"/>
      <c r="LVF47" s="502"/>
      <c r="LVG47" s="502"/>
      <c r="LVH47" s="502"/>
      <c r="LVI47" s="502"/>
      <c r="LVJ47" s="502"/>
      <c r="LVK47" s="502"/>
      <c r="LVL47" s="502"/>
      <c r="LVM47" s="502"/>
      <c r="LVN47" s="502"/>
      <c r="LVO47" s="502"/>
      <c r="LVP47" s="502"/>
      <c r="LVQ47" s="502"/>
      <c r="LVR47" s="502"/>
      <c r="LVS47" s="502"/>
      <c r="LVT47" s="502"/>
      <c r="LVU47" s="502"/>
      <c r="LVV47" s="502"/>
      <c r="LVW47" s="502"/>
      <c r="LVX47" s="502"/>
      <c r="LVY47" s="502"/>
      <c r="LVZ47" s="502"/>
      <c r="LWA47" s="502"/>
      <c r="LWB47" s="502"/>
      <c r="LWC47" s="502"/>
      <c r="LWD47" s="502"/>
      <c r="LWE47" s="502"/>
      <c r="LWF47" s="502"/>
      <c r="LWG47" s="502"/>
      <c r="LWH47" s="502"/>
      <c r="LWI47" s="502"/>
      <c r="LWJ47" s="502"/>
      <c r="LWK47" s="502"/>
      <c r="LWL47" s="502"/>
      <c r="LWM47" s="502"/>
      <c r="LWN47" s="502"/>
      <c r="LWO47" s="502"/>
      <c r="LWP47" s="502"/>
      <c r="LWQ47" s="502"/>
      <c r="LWR47" s="502"/>
      <c r="LWS47" s="502"/>
      <c r="LWT47" s="502"/>
      <c r="LWU47" s="502"/>
      <c r="LWV47" s="502"/>
      <c r="LWW47" s="502"/>
      <c r="LWX47" s="502"/>
      <c r="LWY47" s="502"/>
      <c r="LWZ47" s="502"/>
      <c r="LXA47" s="502"/>
      <c r="LXB47" s="502"/>
      <c r="LXC47" s="502"/>
      <c r="LXD47" s="502"/>
      <c r="LXE47" s="502"/>
      <c r="LXF47" s="502"/>
      <c r="LXG47" s="502"/>
      <c r="LXH47" s="502"/>
      <c r="LXI47" s="502"/>
      <c r="LXJ47" s="502"/>
      <c r="LXK47" s="502"/>
      <c r="LXL47" s="502"/>
      <c r="LXM47" s="502"/>
      <c r="LXN47" s="502"/>
      <c r="LXO47" s="502"/>
      <c r="LXP47" s="502"/>
      <c r="LXQ47" s="502"/>
      <c r="LXR47" s="502"/>
      <c r="LXS47" s="502"/>
      <c r="LXT47" s="502"/>
      <c r="LXU47" s="502"/>
      <c r="LXV47" s="502"/>
      <c r="LXW47" s="502"/>
      <c r="LXX47" s="502"/>
      <c r="LXY47" s="502"/>
      <c r="LXZ47" s="502"/>
      <c r="LYA47" s="502"/>
      <c r="LYB47" s="502"/>
      <c r="LYC47" s="502"/>
      <c r="LYD47" s="502"/>
      <c r="LYE47" s="502"/>
      <c r="LYF47" s="502"/>
      <c r="LYG47" s="502"/>
      <c r="LYH47" s="502"/>
      <c r="LYI47" s="502"/>
      <c r="LYJ47" s="502"/>
      <c r="LYK47" s="502"/>
      <c r="LYL47" s="502"/>
      <c r="LYM47" s="502"/>
      <c r="LYN47" s="502"/>
      <c r="LYO47" s="502"/>
      <c r="LYP47" s="502"/>
      <c r="LYQ47" s="502"/>
      <c r="LYR47" s="502"/>
      <c r="LYS47" s="502"/>
      <c r="LYT47" s="502"/>
      <c r="LYU47" s="502"/>
      <c r="LYV47" s="502"/>
      <c r="LYW47" s="502"/>
      <c r="LYX47" s="502"/>
      <c r="LYY47" s="502"/>
      <c r="LYZ47" s="502"/>
      <c r="LZA47" s="502"/>
      <c r="LZB47" s="502"/>
      <c r="LZC47" s="502"/>
      <c r="LZD47" s="502"/>
      <c r="LZE47" s="502"/>
      <c r="LZF47" s="502"/>
      <c r="LZG47" s="502"/>
      <c r="LZH47" s="502"/>
      <c r="LZI47" s="502"/>
      <c r="LZJ47" s="502"/>
      <c r="LZK47" s="502"/>
      <c r="LZL47" s="502"/>
      <c r="LZM47" s="502"/>
      <c r="LZN47" s="502"/>
      <c r="LZO47" s="502"/>
      <c r="LZP47" s="502"/>
      <c r="LZQ47" s="502"/>
      <c r="LZR47" s="502"/>
      <c r="LZS47" s="502"/>
      <c r="LZT47" s="502"/>
      <c r="LZU47" s="502"/>
      <c r="LZV47" s="502"/>
      <c r="LZW47" s="502"/>
      <c r="LZX47" s="502"/>
      <c r="LZY47" s="502"/>
      <c r="LZZ47" s="502"/>
      <c r="MAA47" s="502"/>
      <c r="MAB47" s="502"/>
      <c r="MAC47" s="502"/>
      <c r="MAD47" s="502"/>
      <c r="MAE47" s="502"/>
      <c r="MAF47" s="502"/>
      <c r="MAG47" s="502"/>
      <c r="MAH47" s="502"/>
      <c r="MAI47" s="502"/>
      <c r="MAJ47" s="502"/>
      <c r="MAK47" s="502"/>
      <c r="MAL47" s="502"/>
      <c r="MAM47" s="502"/>
      <c r="MAN47" s="502"/>
      <c r="MAO47" s="502"/>
      <c r="MAP47" s="502"/>
      <c r="MAQ47" s="502"/>
      <c r="MAR47" s="502"/>
      <c r="MAS47" s="502"/>
      <c r="MAT47" s="502"/>
      <c r="MAU47" s="502"/>
      <c r="MAV47" s="502"/>
      <c r="MAW47" s="502"/>
      <c r="MAX47" s="502"/>
      <c r="MAY47" s="502"/>
      <c r="MAZ47" s="502"/>
      <c r="MBA47" s="502"/>
      <c r="MBB47" s="502"/>
      <c r="MBC47" s="502"/>
      <c r="MBD47" s="502"/>
      <c r="MBE47" s="502"/>
      <c r="MBF47" s="502"/>
      <c r="MBG47" s="502"/>
      <c r="MBH47" s="502"/>
      <c r="MBI47" s="502"/>
      <c r="MBJ47" s="502"/>
      <c r="MBK47" s="502"/>
      <c r="MBL47" s="502"/>
      <c r="MBM47" s="502"/>
      <c r="MBN47" s="502"/>
      <c r="MBO47" s="502"/>
      <c r="MBP47" s="502"/>
      <c r="MBQ47" s="502"/>
      <c r="MBR47" s="502"/>
      <c r="MBS47" s="502"/>
      <c r="MBT47" s="502"/>
      <c r="MBU47" s="502"/>
      <c r="MBV47" s="502"/>
      <c r="MBW47" s="502"/>
      <c r="MBX47" s="502"/>
      <c r="MBY47" s="502"/>
      <c r="MBZ47" s="502"/>
      <c r="MCA47" s="502"/>
      <c r="MCB47" s="502"/>
      <c r="MCC47" s="502"/>
      <c r="MCD47" s="502"/>
      <c r="MCE47" s="502"/>
      <c r="MCF47" s="502"/>
      <c r="MCG47" s="502"/>
      <c r="MCH47" s="502"/>
      <c r="MCI47" s="502"/>
      <c r="MCJ47" s="502"/>
      <c r="MCK47" s="502"/>
      <c r="MCL47" s="502"/>
      <c r="MCM47" s="502"/>
      <c r="MCN47" s="502"/>
      <c r="MCO47" s="502"/>
      <c r="MCP47" s="502"/>
      <c r="MCQ47" s="502"/>
      <c r="MCR47" s="502"/>
      <c r="MCS47" s="502"/>
      <c r="MCT47" s="502"/>
      <c r="MCU47" s="502"/>
      <c r="MCV47" s="502"/>
      <c r="MCW47" s="502"/>
      <c r="MCX47" s="502"/>
      <c r="MCY47" s="502"/>
      <c r="MCZ47" s="502"/>
      <c r="MDA47" s="502"/>
      <c r="MDB47" s="502"/>
      <c r="MDC47" s="502"/>
      <c r="MDD47" s="502"/>
      <c r="MDE47" s="502"/>
      <c r="MDF47" s="502"/>
      <c r="MDG47" s="502"/>
      <c r="MDH47" s="502"/>
      <c r="MDI47" s="502"/>
      <c r="MDJ47" s="502"/>
      <c r="MDK47" s="502"/>
      <c r="MDL47" s="502"/>
      <c r="MDM47" s="502"/>
      <c r="MDN47" s="502"/>
      <c r="MDO47" s="502"/>
      <c r="MDP47" s="502"/>
      <c r="MDQ47" s="502"/>
      <c r="MDR47" s="502"/>
      <c r="MDS47" s="502"/>
      <c r="MDT47" s="502"/>
      <c r="MDU47" s="502"/>
      <c r="MDV47" s="502"/>
      <c r="MDW47" s="502"/>
      <c r="MDX47" s="502"/>
      <c r="MDY47" s="502"/>
      <c r="MDZ47" s="502"/>
      <c r="MEA47" s="502"/>
      <c r="MEB47" s="502"/>
      <c r="MEC47" s="502"/>
      <c r="MED47" s="502"/>
      <c r="MEE47" s="502"/>
      <c r="MEF47" s="502"/>
      <c r="MEG47" s="502"/>
      <c r="MEH47" s="502"/>
      <c r="MEI47" s="502"/>
      <c r="MEJ47" s="502"/>
      <c r="MEK47" s="502"/>
      <c r="MEL47" s="502"/>
      <c r="MEM47" s="502"/>
      <c r="MEN47" s="502"/>
      <c r="MEO47" s="502"/>
      <c r="MEP47" s="502"/>
      <c r="MEQ47" s="502"/>
      <c r="MER47" s="502"/>
      <c r="MES47" s="502"/>
      <c r="MET47" s="502"/>
      <c r="MEU47" s="502"/>
      <c r="MEV47" s="502"/>
      <c r="MEW47" s="502"/>
      <c r="MEX47" s="502"/>
      <c r="MEY47" s="502"/>
      <c r="MEZ47" s="502"/>
      <c r="MFA47" s="502"/>
      <c r="MFB47" s="502"/>
      <c r="MFC47" s="502"/>
      <c r="MFD47" s="502"/>
      <c r="MFE47" s="502"/>
      <c r="MFF47" s="502"/>
      <c r="MFG47" s="502"/>
      <c r="MFH47" s="502"/>
      <c r="MFI47" s="502"/>
      <c r="MFJ47" s="502"/>
      <c r="MFK47" s="502"/>
      <c r="MFL47" s="502"/>
      <c r="MFM47" s="502"/>
      <c r="MFN47" s="502"/>
      <c r="MFO47" s="502"/>
      <c r="MFP47" s="502"/>
      <c r="MFQ47" s="502"/>
      <c r="MFR47" s="502"/>
      <c r="MFS47" s="502"/>
      <c r="MFT47" s="502"/>
      <c r="MFU47" s="502"/>
      <c r="MFV47" s="502"/>
      <c r="MFW47" s="502"/>
      <c r="MFX47" s="502"/>
      <c r="MFY47" s="502"/>
      <c r="MFZ47" s="502"/>
      <c r="MGA47" s="502"/>
      <c r="MGB47" s="502"/>
      <c r="MGC47" s="502"/>
      <c r="MGD47" s="502"/>
      <c r="MGE47" s="502"/>
      <c r="MGF47" s="502"/>
      <c r="MGG47" s="502"/>
      <c r="MGH47" s="502"/>
      <c r="MGI47" s="502"/>
      <c r="MGJ47" s="502"/>
      <c r="MGK47" s="502"/>
      <c r="MGL47" s="502"/>
      <c r="MGM47" s="502"/>
      <c r="MGN47" s="502"/>
      <c r="MGO47" s="502"/>
      <c r="MGP47" s="502"/>
      <c r="MGQ47" s="502"/>
      <c r="MGR47" s="502"/>
      <c r="MGS47" s="502"/>
      <c r="MGT47" s="502"/>
      <c r="MGU47" s="502"/>
      <c r="MGV47" s="502"/>
      <c r="MGW47" s="502"/>
      <c r="MGX47" s="502"/>
      <c r="MGY47" s="502"/>
      <c r="MGZ47" s="502"/>
      <c r="MHA47" s="502"/>
      <c r="MHB47" s="502"/>
      <c r="MHC47" s="502"/>
      <c r="MHD47" s="502"/>
      <c r="MHE47" s="502"/>
      <c r="MHF47" s="502"/>
      <c r="MHG47" s="502"/>
      <c r="MHH47" s="502"/>
      <c r="MHI47" s="502"/>
      <c r="MHJ47" s="502"/>
      <c r="MHK47" s="502"/>
      <c r="MHL47" s="502"/>
      <c r="MHM47" s="502"/>
      <c r="MHN47" s="502"/>
      <c r="MHO47" s="502"/>
      <c r="MHP47" s="502"/>
      <c r="MHQ47" s="502"/>
      <c r="MHR47" s="502"/>
      <c r="MHS47" s="502"/>
      <c r="MHT47" s="502"/>
      <c r="MHU47" s="502"/>
      <c r="MHV47" s="502"/>
      <c r="MHW47" s="502"/>
      <c r="MHX47" s="502"/>
      <c r="MHY47" s="502"/>
      <c r="MHZ47" s="502"/>
      <c r="MIA47" s="502"/>
      <c r="MIB47" s="502"/>
      <c r="MIC47" s="502"/>
      <c r="MID47" s="502"/>
      <c r="MIE47" s="502"/>
      <c r="MIF47" s="502"/>
      <c r="MIG47" s="502"/>
      <c r="MIH47" s="502"/>
      <c r="MII47" s="502"/>
      <c r="MIJ47" s="502"/>
      <c r="MIK47" s="502"/>
      <c r="MIL47" s="502"/>
      <c r="MIM47" s="502"/>
      <c r="MIN47" s="502"/>
      <c r="MIO47" s="502"/>
      <c r="MIP47" s="502"/>
      <c r="MIQ47" s="502"/>
      <c r="MIR47" s="502"/>
      <c r="MIS47" s="502"/>
      <c r="MIT47" s="502"/>
      <c r="MIU47" s="502"/>
      <c r="MIV47" s="502"/>
      <c r="MIW47" s="502"/>
      <c r="MIX47" s="502"/>
      <c r="MIY47" s="502"/>
      <c r="MIZ47" s="502"/>
      <c r="MJA47" s="502"/>
      <c r="MJB47" s="502"/>
      <c r="MJC47" s="502"/>
      <c r="MJD47" s="502"/>
      <c r="MJE47" s="502"/>
      <c r="MJF47" s="502"/>
      <c r="MJG47" s="502"/>
      <c r="MJH47" s="502"/>
      <c r="MJI47" s="502"/>
      <c r="MJJ47" s="502"/>
      <c r="MJK47" s="502"/>
      <c r="MJL47" s="502"/>
      <c r="MJM47" s="502"/>
      <c r="MJN47" s="502"/>
      <c r="MJO47" s="502"/>
      <c r="MJP47" s="502"/>
      <c r="MJQ47" s="502"/>
      <c r="MJR47" s="502"/>
      <c r="MJS47" s="502"/>
      <c r="MJT47" s="502"/>
      <c r="MJU47" s="502"/>
      <c r="MJV47" s="502"/>
      <c r="MJW47" s="502"/>
      <c r="MJX47" s="502"/>
      <c r="MJY47" s="502"/>
      <c r="MJZ47" s="502"/>
      <c r="MKA47" s="502"/>
      <c r="MKB47" s="502"/>
      <c r="MKC47" s="502"/>
      <c r="MKD47" s="502"/>
      <c r="MKE47" s="502"/>
      <c r="MKF47" s="502"/>
      <c r="MKG47" s="502"/>
      <c r="MKH47" s="502"/>
      <c r="MKI47" s="502"/>
      <c r="MKJ47" s="502"/>
      <c r="MKK47" s="502"/>
      <c r="MKL47" s="502"/>
      <c r="MKM47" s="502"/>
      <c r="MKN47" s="502"/>
      <c r="MKO47" s="502"/>
      <c r="MKP47" s="502"/>
      <c r="MKQ47" s="502"/>
      <c r="MKR47" s="502"/>
      <c r="MKS47" s="502"/>
      <c r="MKT47" s="502"/>
      <c r="MKU47" s="502"/>
      <c r="MKV47" s="502"/>
      <c r="MKW47" s="502"/>
      <c r="MKX47" s="502"/>
      <c r="MKY47" s="502"/>
      <c r="MKZ47" s="502"/>
      <c r="MLA47" s="502"/>
      <c r="MLB47" s="502"/>
      <c r="MLC47" s="502"/>
      <c r="MLD47" s="502"/>
      <c r="MLE47" s="502"/>
      <c r="MLF47" s="502"/>
      <c r="MLG47" s="502"/>
      <c r="MLH47" s="502"/>
      <c r="MLI47" s="502"/>
      <c r="MLJ47" s="502"/>
      <c r="MLK47" s="502"/>
      <c r="MLL47" s="502"/>
      <c r="MLM47" s="502"/>
      <c r="MLN47" s="502"/>
      <c r="MLO47" s="502"/>
      <c r="MLP47" s="502"/>
      <c r="MLQ47" s="502"/>
      <c r="MLR47" s="502"/>
      <c r="MLS47" s="502"/>
      <c r="MLT47" s="502"/>
      <c r="MLU47" s="502"/>
      <c r="MLV47" s="502"/>
      <c r="MLW47" s="502"/>
      <c r="MLX47" s="502"/>
      <c r="MLY47" s="502"/>
      <c r="MLZ47" s="502"/>
      <c r="MMA47" s="502"/>
      <c r="MMB47" s="502"/>
      <c r="MMC47" s="502"/>
      <c r="MMD47" s="502"/>
      <c r="MME47" s="502"/>
      <c r="MMF47" s="502"/>
      <c r="MMG47" s="502"/>
      <c r="MMH47" s="502"/>
      <c r="MMI47" s="502"/>
      <c r="MMJ47" s="502"/>
      <c r="MMK47" s="502"/>
      <c r="MML47" s="502"/>
      <c r="MMM47" s="502"/>
      <c r="MMN47" s="502"/>
      <c r="MMO47" s="502"/>
      <c r="MMP47" s="502"/>
      <c r="MMQ47" s="502"/>
      <c r="MMR47" s="502"/>
      <c r="MMS47" s="502"/>
      <c r="MMT47" s="502"/>
      <c r="MMU47" s="502"/>
      <c r="MMV47" s="502"/>
      <c r="MMW47" s="502"/>
      <c r="MMX47" s="502"/>
      <c r="MMY47" s="502"/>
      <c r="MMZ47" s="502"/>
      <c r="MNA47" s="502"/>
      <c r="MNB47" s="502"/>
      <c r="MNC47" s="502"/>
      <c r="MND47" s="502"/>
      <c r="MNE47" s="502"/>
      <c r="MNF47" s="502"/>
      <c r="MNG47" s="502"/>
      <c r="MNH47" s="502"/>
      <c r="MNI47" s="502"/>
      <c r="MNJ47" s="502"/>
      <c r="MNK47" s="502"/>
      <c r="MNL47" s="502"/>
      <c r="MNM47" s="502"/>
      <c r="MNN47" s="502"/>
      <c r="MNO47" s="502"/>
      <c r="MNP47" s="502"/>
      <c r="MNQ47" s="502"/>
      <c r="MNR47" s="502"/>
      <c r="MNS47" s="502"/>
      <c r="MNT47" s="502"/>
      <c r="MNU47" s="502"/>
      <c r="MNV47" s="502"/>
      <c r="MNW47" s="502"/>
      <c r="MNX47" s="502"/>
      <c r="MNY47" s="502"/>
      <c r="MNZ47" s="502"/>
      <c r="MOA47" s="502"/>
      <c r="MOB47" s="502"/>
      <c r="MOC47" s="502"/>
      <c r="MOD47" s="502"/>
      <c r="MOE47" s="502"/>
      <c r="MOF47" s="502"/>
      <c r="MOG47" s="502"/>
      <c r="MOH47" s="502"/>
      <c r="MOI47" s="502"/>
      <c r="MOJ47" s="502"/>
      <c r="MOK47" s="502"/>
      <c r="MOL47" s="502"/>
      <c r="MOM47" s="502"/>
      <c r="MON47" s="502"/>
      <c r="MOO47" s="502"/>
      <c r="MOP47" s="502"/>
      <c r="MOQ47" s="502"/>
      <c r="MOR47" s="502"/>
      <c r="MOS47" s="502"/>
      <c r="MOT47" s="502"/>
      <c r="MOU47" s="502"/>
      <c r="MOV47" s="502"/>
      <c r="MOW47" s="502"/>
      <c r="MOX47" s="502"/>
      <c r="MOY47" s="502"/>
      <c r="MOZ47" s="502"/>
      <c r="MPA47" s="502"/>
      <c r="MPB47" s="502"/>
      <c r="MPC47" s="502"/>
      <c r="MPD47" s="502"/>
      <c r="MPE47" s="502"/>
      <c r="MPF47" s="502"/>
      <c r="MPG47" s="502"/>
      <c r="MPH47" s="502"/>
      <c r="MPI47" s="502"/>
      <c r="MPJ47" s="502"/>
      <c r="MPK47" s="502"/>
      <c r="MPL47" s="502"/>
      <c r="MPM47" s="502"/>
      <c r="MPN47" s="502"/>
      <c r="MPO47" s="502"/>
      <c r="MPP47" s="502"/>
      <c r="MPQ47" s="502"/>
      <c r="MPR47" s="502"/>
      <c r="MPS47" s="502"/>
      <c r="MPT47" s="502"/>
      <c r="MPU47" s="502"/>
      <c r="MPV47" s="502"/>
      <c r="MPW47" s="502"/>
      <c r="MPX47" s="502"/>
      <c r="MPY47" s="502"/>
      <c r="MPZ47" s="502"/>
      <c r="MQA47" s="502"/>
      <c r="MQB47" s="502"/>
      <c r="MQC47" s="502"/>
      <c r="MQD47" s="502"/>
      <c r="MQE47" s="502"/>
      <c r="MQF47" s="502"/>
      <c r="MQG47" s="502"/>
      <c r="MQH47" s="502"/>
      <c r="MQI47" s="502"/>
      <c r="MQJ47" s="502"/>
      <c r="MQK47" s="502"/>
      <c r="MQL47" s="502"/>
      <c r="MQM47" s="502"/>
      <c r="MQN47" s="502"/>
      <c r="MQO47" s="502"/>
      <c r="MQP47" s="502"/>
      <c r="MQQ47" s="502"/>
      <c r="MQR47" s="502"/>
      <c r="MQS47" s="502"/>
      <c r="MQT47" s="502"/>
      <c r="MQU47" s="502"/>
      <c r="MQV47" s="502"/>
      <c r="MQW47" s="502"/>
      <c r="MQX47" s="502"/>
      <c r="MQY47" s="502"/>
      <c r="MQZ47" s="502"/>
      <c r="MRA47" s="502"/>
      <c r="MRB47" s="502"/>
      <c r="MRC47" s="502"/>
      <c r="MRD47" s="502"/>
      <c r="MRE47" s="502"/>
      <c r="MRF47" s="502"/>
      <c r="MRG47" s="502"/>
      <c r="MRH47" s="502"/>
      <c r="MRI47" s="502"/>
      <c r="MRJ47" s="502"/>
      <c r="MRK47" s="502"/>
      <c r="MRL47" s="502"/>
      <c r="MRM47" s="502"/>
      <c r="MRN47" s="502"/>
      <c r="MRO47" s="502"/>
      <c r="MRP47" s="502"/>
      <c r="MRQ47" s="502"/>
      <c r="MRR47" s="502"/>
      <c r="MRS47" s="502"/>
      <c r="MRT47" s="502"/>
      <c r="MRU47" s="502"/>
      <c r="MRV47" s="502"/>
      <c r="MRW47" s="502"/>
      <c r="MRX47" s="502"/>
      <c r="MRY47" s="502"/>
      <c r="MRZ47" s="502"/>
      <c r="MSA47" s="502"/>
      <c r="MSB47" s="502"/>
      <c r="MSC47" s="502"/>
      <c r="MSD47" s="502"/>
      <c r="MSE47" s="502"/>
      <c r="MSF47" s="502"/>
      <c r="MSG47" s="502"/>
      <c r="MSH47" s="502"/>
      <c r="MSI47" s="502"/>
      <c r="MSJ47" s="502"/>
      <c r="MSK47" s="502"/>
      <c r="MSL47" s="502"/>
      <c r="MSM47" s="502"/>
      <c r="MSN47" s="502"/>
      <c r="MSO47" s="502"/>
      <c r="MSP47" s="502"/>
      <c r="MSQ47" s="502"/>
      <c r="MSR47" s="502"/>
      <c r="MSS47" s="502"/>
      <c r="MST47" s="502"/>
      <c r="MSU47" s="502"/>
      <c r="MSV47" s="502"/>
      <c r="MSW47" s="502"/>
      <c r="MSX47" s="502"/>
      <c r="MSY47" s="502"/>
      <c r="MSZ47" s="502"/>
      <c r="MTA47" s="502"/>
      <c r="MTB47" s="502"/>
      <c r="MTC47" s="502"/>
      <c r="MTD47" s="502"/>
      <c r="MTE47" s="502"/>
      <c r="MTF47" s="502"/>
      <c r="MTG47" s="502"/>
      <c r="MTH47" s="502"/>
      <c r="MTI47" s="502"/>
      <c r="MTJ47" s="502"/>
      <c r="MTK47" s="502"/>
      <c r="MTL47" s="502"/>
      <c r="MTM47" s="502"/>
      <c r="MTN47" s="502"/>
      <c r="MTO47" s="502"/>
      <c r="MTP47" s="502"/>
      <c r="MTQ47" s="502"/>
      <c r="MTR47" s="502"/>
      <c r="MTS47" s="502"/>
      <c r="MTT47" s="502"/>
      <c r="MTU47" s="502"/>
      <c r="MTV47" s="502"/>
      <c r="MTW47" s="502"/>
      <c r="MTX47" s="502"/>
      <c r="MTY47" s="502"/>
      <c r="MTZ47" s="502"/>
      <c r="MUA47" s="502"/>
      <c r="MUB47" s="502"/>
      <c r="MUC47" s="502"/>
      <c r="MUD47" s="502"/>
      <c r="MUE47" s="502"/>
      <c r="MUF47" s="502"/>
      <c r="MUG47" s="502"/>
      <c r="MUH47" s="502"/>
      <c r="MUI47" s="502"/>
      <c r="MUJ47" s="502"/>
      <c r="MUK47" s="502"/>
      <c r="MUL47" s="502"/>
      <c r="MUM47" s="502"/>
      <c r="MUN47" s="502"/>
      <c r="MUO47" s="502"/>
      <c r="MUP47" s="502"/>
      <c r="MUQ47" s="502"/>
      <c r="MUR47" s="502"/>
      <c r="MUS47" s="502"/>
      <c r="MUT47" s="502"/>
      <c r="MUU47" s="502"/>
      <c r="MUV47" s="502"/>
      <c r="MUW47" s="502"/>
      <c r="MUX47" s="502"/>
      <c r="MUY47" s="502"/>
      <c r="MUZ47" s="502"/>
      <c r="MVA47" s="502"/>
      <c r="MVB47" s="502"/>
      <c r="MVC47" s="502"/>
      <c r="MVD47" s="502"/>
      <c r="MVE47" s="502"/>
      <c r="MVF47" s="502"/>
      <c r="MVG47" s="502"/>
      <c r="MVH47" s="502"/>
      <c r="MVI47" s="502"/>
      <c r="MVJ47" s="502"/>
      <c r="MVK47" s="502"/>
      <c r="MVL47" s="502"/>
      <c r="MVM47" s="502"/>
      <c r="MVN47" s="502"/>
      <c r="MVO47" s="502"/>
      <c r="MVP47" s="502"/>
      <c r="MVQ47" s="502"/>
      <c r="MVR47" s="502"/>
      <c r="MVS47" s="502"/>
      <c r="MVT47" s="502"/>
      <c r="MVU47" s="502"/>
      <c r="MVV47" s="502"/>
      <c r="MVW47" s="502"/>
      <c r="MVX47" s="502"/>
      <c r="MVY47" s="502"/>
      <c r="MVZ47" s="502"/>
      <c r="MWA47" s="502"/>
      <c r="MWB47" s="502"/>
      <c r="MWC47" s="502"/>
      <c r="MWD47" s="502"/>
      <c r="MWE47" s="502"/>
      <c r="MWF47" s="502"/>
      <c r="MWG47" s="502"/>
      <c r="MWH47" s="502"/>
      <c r="MWI47" s="502"/>
      <c r="MWJ47" s="502"/>
      <c r="MWK47" s="502"/>
      <c r="MWL47" s="502"/>
      <c r="MWM47" s="502"/>
      <c r="MWN47" s="502"/>
      <c r="MWO47" s="502"/>
      <c r="MWP47" s="502"/>
      <c r="MWQ47" s="502"/>
      <c r="MWR47" s="502"/>
      <c r="MWS47" s="502"/>
      <c r="MWT47" s="502"/>
      <c r="MWU47" s="502"/>
      <c r="MWV47" s="502"/>
      <c r="MWW47" s="502"/>
      <c r="MWX47" s="502"/>
      <c r="MWY47" s="502"/>
      <c r="MWZ47" s="502"/>
      <c r="MXA47" s="502"/>
      <c r="MXB47" s="502"/>
      <c r="MXC47" s="502"/>
      <c r="MXD47" s="502"/>
      <c r="MXE47" s="502"/>
      <c r="MXF47" s="502"/>
      <c r="MXG47" s="502"/>
      <c r="MXH47" s="502"/>
      <c r="MXI47" s="502"/>
      <c r="MXJ47" s="502"/>
      <c r="MXK47" s="502"/>
      <c r="MXL47" s="502"/>
      <c r="MXM47" s="502"/>
      <c r="MXN47" s="502"/>
      <c r="MXO47" s="502"/>
      <c r="MXP47" s="502"/>
      <c r="MXQ47" s="502"/>
      <c r="MXR47" s="502"/>
      <c r="MXS47" s="502"/>
      <c r="MXT47" s="502"/>
      <c r="MXU47" s="502"/>
      <c r="MXV47" s="502"/>
      <c r="MXW47" s="502"/>
      <c r="MXX47" s="502"/>
      <c r="MXY47" s="502"/>
      <c r="MXZ47" s="502"/>
      <c r="MYA47" s="502"/>
      <c r="MYB47" s="502"/>
      <c r="MYC47" s="502"/>
      <c r="MYD47" s="502"/>
      <c r="MYE47" s="502"/>
      <c r="MYF47" s="502"/>
      <c r="MYG47" s="502"/>
      <c r="MYH47" s="502"/>
      <c r="MYI47" s="502"/>
      <c r="MYJ47" s="502"/>
      <c r="MYK47" s="502"/>
      <c r="MYL47" s="502"/>
      <c r="MYM47" s="502"/>
      <c r="MYN47" s="502"/>
      <c r="MYO47" s="502"/>
      <c r="MYP47" s="502"/>
      <c r="MYQ47" s="502"/>
      <c r="MYR47" s="502"/>
      <c r="MYS47" s="502"/>
      <c r="MYT47" s="502"/>
      <c r="MYU47" s="502"/>
      <c r="MYV47" s="502"/>
      <c r="MYW47" s="502"/>
      <c r="MYX47" s="502"/>
      <c r="MYY47" s="502"/>
      <c r="MYZ47" s="502"/>
      <c r="MZA47" s="502"/>
      <c r="MZB47" s="502"/>
      <c r="MZC47" s="502"/>
      <c r="MZD47" s="502"/>
      <c r="MZE47" s="502"/>
      <c r="MZF47" s="502"/>
      <c r="MZG47" s="502"/>
      <c r="MZH47" s="502"/>
      <c r="MZI47" s="502"/>
      <c r="MZJ47" s="502"/>
      <c r="MZK47" s="502"/>
      <c r="MZL47" s="502"/>
      <c r="MZM47" s="502"/>
      <c r="MZN47" s="502"/>
      <c r="MZO47" s="502"/>
      <c r="MZP47" s="502"/>
      <c r="MZQ47" s="502"/>
      <c r="MZR47" s="502"/>
      <c r="MZS47" s="502"/>
      <c r="MZT47" s="502"/>
      <c r="MZU47" s="502"/>
      <c r="MZV47" s="502"/>
      <c r="MZW47" s="502"/>
      <c r="MZX47" s="502"/>
      <c r="MZY47" s="502"/>
      <c r="MZZ47" s="502"/>
      <c r="NAA47" s="502"/>
      <c r="NAB47" s="502"/>
      <c r="NAC47" s="502"/>
      <c r="NAD47" s="502"/>
      <c r="NAE47" s="502"/>
      <c r="NAF47" s="502"/>
      <c r="NAG47" s="502"/>
      <c r="NAH47" s="502"/>
      <c r="NAI47" s="502"/>
      <c r="NAJ47" s="502"/>
      <c r="NAK47" s="502"/>
      <c r="NAL47" s="502"/>
      <c r="NAM47" s="502"/>
      <c r="NAN47" s="502"/>
      <c r="NAO47" s="502"/>
      <c r="NAP47" s="502"/>
      <c r="NAQ47" s="502"/>
      <c r="NAR47" s="502"/>
      <c r="NAS47" s="502"/>
      <c r="NAT47" s="502"/>
      <c r="NAU47" s="502"/>
      <c r="NAV47" s="502"/>
      <c r="NAW47" s="502"/>
      <c r="NAX47" s="502"/>
      <c r="NAY47" s="502"/>
      <c r="NAZ47" s="502"/>
      <c r="NBA47" s="502"/>
      <c r="NBB47" s="502"/>
      <c r="NBC47" s="502"/>
      <c r="NBD47" s="502"/>
      <c r="NBE47" s="502"/>
      <c r="NBF47" s="502"/>
      <c r="NBG47" s="502"/>
      <c r="NBH47" s="502"/>
      <c r="NBI47" s="502"/>
      <c r="NBJ47" s="502"/>
      <c r="NBK47" s="502"/>
      <c r="NBL47" s="502"/>
      <c r="NBM47" s="502"/>
      <c r="NBN47" s="502"/>
      <c r="NBO47" s="502"/>
      <c r="NBP47" s="502"/>
      <c r="NBQ47" s="502"/>
      <c r="NBR47" s="502"/>
      <c r="NBS47" s="502"/>
      <c r="NBT47" s="502"/>
      <c r="NBU47" s="502"/>
      <c r="NBV47" s="502"/>
      <c r="NBW47" s="502"/>
      <c r="NBX47" s="502"/>
      <c r="NBY47" s="502"/>
      <c r="NBZ47" s="502"/>
      <c r="NCA47" s="502"/>
      <c r="NCB47" s="502"/>
      <c r="NCC47" s="502"/>
      <c r="NCD47" s="502"/>
      <c r="NCE47" s="502"/>
      <c r="NCF47" s="502"/>
      <c r="NCG47" s="502"/>
      <c r="NCH47" s="502"/>
      <c r="NCI47" s="502"/>
      <c r="NCJ47" s="502"/>
      <c r="NCK47" s="502"/>
      <c r="NCL47" s="502"/>
      <c r="NCM47" s="502"/>
      <c r="NCN47" s="502"/>
      <c r="NCO47" s="502"/>
      <c r="NCP47" s="502"/>
      <c r="NCQ47" s="502"/>
      <c r="NCR47" s="502"/>
      <c r="NCS47" s="502"/>
      <c r="NCT47" s="502"/>
      <c r="NCU47" s="502"/>
      <c r="NCV47" s="502"/>
      <c r="NCW47" s="502"/>
      <c r="NCX47" s="502"/>
      <c r="NCY47" s="502"/>
      <c r="NCZ47" s="502"/>
      <c r="NDA47" s="502"/>
      <c r="NDB47" s="502"/>
      <c r="NDC47" s="502"/>
      <c r="NDD47" s="502"/>
      <c r="NDE47" s="502"/>
      <c r="NDF47" s="502"/>
      <c r="NDG47" s="502"/>
      <c r="NDH47" s="502"/>
      <c r="NDI47" s="502"/>
      <c r="NDJ47" s="502"/>
      <c r="NDK47" s="502"/>
      <c r="NDL47" s="502"/>
      <c r="NDM47" s="502"/>
      <c r="NDN47" s="502"/>
      <c r="NDO47" s="502"/>
      <c r="NDP47" s="502"/>
      <c r="NDQ47" s="502"/>
      <c r="NDR47" s="502"/>
      <c r="NDS47" s="502"/>
      <c r="NDT47" s="502"/>
      <c r="NDU47" s="502"/>
      <c r="NDV47" s="502"/>
      <c r="NDW47" s="502"/>
      <c r="NDX47" s="502"/>
      <c r="NDY47" s="502"/>
      <c r="NDZ47" s="502"/>
      <c r="NEA47" s="502"/>
      <c r="NEB47" s="502"/>
      <c r="NEC47" s="502"/>
      <c r="NED47" s="502"/>
      <c r="NEE47" s="502"/>
      <c r="NEF47" s="502"/>
      <c r="NEG47" s="502"/>
      <c r="NEH47" s="502"/>
      <c r="NEI47" s="502"/>
      <c r="NEJ47" s="502"/>
      <c r="NEK47" s="502"/>
      <c r="NEL47" s="502"/>
      <c r="NEM47" s="502"/>
      <c r="NEN47" s="502"/>
      <c r="NEO47" s="502"/>
      <c r="NEP47" s="502"/>
      <c r="NEQ47" s="502"/>
      <c r="NER47" s="502"/>
      <c r="NES47" s="502"/>
      <c r="NET47" s="502"/>
      <c r="NEU47" s="502"/>
      <c r="NEV47" s="502"/>
      <c r="NEW47" s="502"/>
      <c r="NEX47" s="502"/>
      <c r="NEY47" s="502"/>
      <c r="NEZ47" s="502"/>
      <c r="NFA47" s="502"/>
      <c r="NFB47" s="502"/>
      <c r="NFC47" s="502"/>
      <c r="NFD47" s="502"/>
      <c r="NFE47" s="502"/>
      <c r="NFF47" s="502"/>
      <c r="NFG47" s="502"/>
      <c r="NFH47" s="502"/>
      <c r="NFI47" s="502"/>
      <c r="NFJ47" s="502"/>
      <c r="NFK47" s="502"/>
      <c r="NFL47" s="502"/>
      <c r="NFM47" s="502"/>
      <c r="NFN47" s="502"/>
      <c r="NFO47" s="502"/>
      <c r="NFP47" s="502"/>
      <c r="NFQ47" s="502"/>
      <c r="NFR47" s="502"/>
      <c r="NFS47" s="502"/>
      <c r="NFT47" s="502"/>
      <c r="NFU47" s="502"/>
      <c r="NFV47" s="502"/>
      <c r="NFW47" s="502"/>
      <c r="NFX47" s="502"/>
      <c r="NFY47" s="502"/>
      <c r="NFZ47" s="502"/>
      <c r="NGA47" s="502"/>
      <c r="NGB47" s="502"/>
      <c r="NGC47" s="502"/>
      <c r="NGD47" s="502"/>
      <c r="NGE47" s="502"/>
      <c r="NGF47" s="502"/>
      <c r="NGG47" s="502"/>
      <c r="NGH47" s="502"/>
      <c r="NGI47" s="502"/>
      <c r="NGJ47" s="502"/>
      <c r="NGK47" s="502"/>
      <c r="NGL47" s="502"/>
      <c r="NGM47" s="502"/>
      <c r="NGN47" s="502"/>
      <c r="NGO47" s="502"/>
      <c r="NGP47" s="502"/>
      <c r="NGQ47" s="502"/>
      <c r="NGR47" s="502"/>
      <c r="NGS47" s="502"/>
      <c r="NGT47" s="502"/>
      <c r="NGU47" s="502"/>
      <c r="NGV47" s="502"/>
      <c r="NGW47" s="502"/>
      <c r="NGX47" s="502"/>
      <c r="NGY47" s="502"/>
      <c r="NGZ47" s="502"/>
      <c r="NHA47" s="502"/>
      <c r="NHB47" s="502"/>
      <c r="NHC47" s="502"/>
      <c r="NHD47" s="502"/>
      <c r="NHE47" s="502"/>
      <c r="NHF47" s="502"/>
      <c r="NHG47" s="502"/>
      <c r="NHH47" s="502"/>
      <c r="NHI47" s="502"/>
      <c r="NHJ47" s="502"/>
      <c r="NHK47" s="502"/>
      <c r="NHL47" s="502"/>
      <c r="NHM47" s="502"/>
      <c r="NHN47" s="502"/>
      <c r="NHO47" s="502"/>
      <c r="NHP47" s="502"/>
      <c r="NHQ47" s="502"/>
      <c r="NHR47" s="502"/>
      <c r="NHS47" s="502"/>
      <c r="NHT47" s="502"/>
      <c r="NHU47" s="502"/>
      <c r="NHV47" s="502"/>
      <c r="NHW47" s="502"/>
      <c r="NHX47" s="502"/>
      <c r="NHY47" s="502"/>
      <c r="NHZ47" s="502"/>
      <c r="NIA47" s="502"/>
      <c r="NIB47" s="502"/>
      <c r="NIC47" s="502"/>
      <c r="NID47" s="502"/>
      <c r="NIE47" s="502"/>
      <c r="NIF47" s="502"/>
      <c r="NIG47" s="502"/>
      <c r="NIH47" s="502"/>
      <c r="NII47" s="502"/>
      <c r="NIJ47" s="502"/>
      <c r="NIK47" s="502"/>
      <c r="NIL47" s="502"/>
      <c r="NIM47" s="502"/>
      <c r="NIN47" s="502"/>
      <c r="NIO47" s="502"/>
      <c r="NIP47" s="502"/>
      <c r="NIQ47" s="502"/>
      <c r="NIR47" s="502"/>
      <c r="NIS47" s="502"/>
      <c r="NIT47" s="502"/>
      <c r="NIU47" s="502"/>
      <c r="NIV47" s="502"/>
      <c r="NIW47" s="502"/>
      <c r="NIX47" s="502"/>
      <c r="NIY47" s="502"/>
      <c r="NIZ47" s="502"/>
      <c r="NJA47" s="502"/>
      <c r="NJB47" s="502"/>
      <c r="NJC47" s="502"/>
      <c r="NJD47" s="502"/>
      <c r="NJE47" s="502"/>
      <c r="NJF47" s="502"/>
      <c r="NJG47" s="502"/>
      <c r="NJH47" s="502"/>
      <c r="NJI47" s="502"/>
      <c r="NJJ47" s="502"/>
      <c r="NJK47" s="502"/>
      <c r="NJL47" s="502"/>
      <c r="NJM47" s="502"/>
      <c r="NJN47" s="502"/>
      <c r="NJO47" s="502"/>
      <c r="NJP47" s="502"/>
      <c r="NJQ47" s="502"/>
      <c r="NJR47" s="502"/>
      <c r="NJS47" s="502"/>
      <c r="NJT47" s="502"/>
      <c r="NJU47" s="502"/>
      <c r="NJV47" s="502"/>
      <c r="NJW47" s="502"/>
      <c r="NJX47" s="502"/>
      <c r="NJY47" s="502"/>
      <c r="NJZ47" s="502"/>
      <c r="NKA47" s="502"/>
      <c r="NKB47" s="502"/>
      <c r="NKC47" s="502"/>
      <c r="NKD47" s="502"/>
      <c r="NKE47" s="502"/>
      <c r="NKF47" s="502"/>
      <c r="NKG47" s="502"/>
      <c r="NKH47" s="502"/>
      <c r="NKI47" s="502"/>
      <c r="NKJ47" s="502"/>
      <c r="NKK47" s="502"/>
      <c r="NKL47" s="502"/>
      <c r="NKM47" s="502"/>
      <c r="NKN47" s="502"/>
      <c r="NKO47" s="502"/>
      <c r="NKP47" s="502"/>
      <c r="NKQ47" s="502"/>
      <c r="NKR47" s="502"/>
      <c r="NKS47" s="502"/>
      <c r="NKT47" s="502"/>
      <c r="NKU47" s="502"/>
      <c r="NKV47" s="502"/>
      <c r="NKW47" s="502"/>
      <c r="NKX47" s="502"/>
      <c r="NKY47" s="502"/>
      <c r="NKZ47" s="502"/>
      <c r="NLA47" s="502"/>
      <c r="NLB47" s="502"/>
      <c r="NLC47" s="502"/>
      <c r="NLD47" s="502"/>
      <c r="NLE47" s="502"/>
      <c r="NLF47" s="502"/>
      <c r="NLG47" s="502"/>
      <c r="NLH47" s="502"/>
      <c r="NLI47" s="502"/>
      <c r="NLJ47" s="502"/>
      <c r="NLK47" s="502"/>
      <c r="NLL47" s="502"/>
      <c r="NLM47" s="502"/>
      <c r="NLN47" s="502"/>
      <c r="NLO47" s="502"/>
      <c r="NLP47" s="502"/>
      <c r="NLQ47" s="502"/>
      <c r="NLR47" s="502"/>
      <c r="NLS47" s="502"/>
      <c r="NLT47" s="502"/>
      <c r="NLU47" s="502"/>
      <c r="NLV47" s="502"/>
      <c r="NLW47" s="502"/>
      <c r="NLX47" s="502"/>
      <c r="NLY47" s="502"/>
      <c r="NLZ47" s="502"/>
      <c r="NMA47" s="502"/>
      <c r="NMB47" s="502"/>
      <c r="NMC47" s="502"/>
      <c r="NMD47" s="502"/>
      <c r="NME47" s="502"/>
      <c r="NMF47" s="502"/>
      <c r="NMG47" s="502"/>
      <c r="NMH47" s="502"/>
      <c r="NMI47" s="502"/>
      <c r="NMJ47" s="502"/>
      <c r="NMK47" s="502"/>
      <c r="NML47" s="502"/>
      <c r="NMM47" s="502"/>
      <c r="NMN47" s="502"/>
      <c r="NMO47" s="502"/>
      <c r="NMP47" s="502"/>
      <c r="NMQ47" s="502"/>
      <c r="NMR47" s="502"/>
      <c r="NMS47" s="502"/>
      <c r="NMT47" s="502"/>
      <c r="NMU47" s="502"/>
      <c r="NMV47" s="502"/>
      <c r="NMW47" s="502"/>
      <c r="NMX47" s="502"/>
      <c r="NMY47" s="502"/>
      <c r="NMZ47" s="502"/>
      <c r="NNA47" s="502"/>
      <c r="NNB47" s="502"/>
      <c r="NNC47" s="502"/>
      <c r="NND47" s="502"/>
      <c r="NNE47" s="502"/>
      <c r="NNF47" s="502"/>
      <c r="NNG47" s="502"/>
      <c r="NNH47" s="502"/>
      <c r="NNI47" s="502"/>
      <c r="NNJ47" s="502"/>
      <c r="NNK47" s="502"/>
      <c r="NNL47" s="502"/>
      <c r="NNM47" s="502"/>
      <c r="NNN47" s="502"/>
      <c r="NNO47" s="502"/>
      <c r="NNP47" s="502"/>
      <c r="NNQ47" s="502"/>
      <c r="NNR47" s="502"/>
      <c r="NNS47" s="502"/>
      <c r="NNT47" s="502"/>
      <c r="NNU47" s="502"/>
      <c r="NNV47" s="502"/>
      <c r="NNW47" s="502"/>
      <c r="NNX47" s="502"/>
      <c r="NNY47" s="502"/>
      <c r="NNZ47" s="502"/>
      <c r="NOA47" s="502"/>
      <c r="NOB47" s="502"/>
      <c r="NOC47" s="502"/>
      <c r="NOD47" s="502"/>
      <c r="NOE47" s="502"/>
      <c r="NOF47" s="502"/>
      <c r="NOG47" s="502"/>
      <c r="NOH47" s="502"/>
      <c r="NOI47" s="502"/>
      <c r="NOJ47" s="502"/>
      <c r="NOK47" s="502"/>
      <c r="NOL47" s="502"/>
      <c r="NOM47" s="502"/>
      <c r="NON47" s="502"/>
      <c r="NOO47" s="502"/>
      <c r="NOP47" s="502"/>
      <c r="NOQ47" s="502"/>
      <c r="NOR47" s="502"/>
      <c r="NOS47" s="502"/>
      <c r="NOT47" s="502"/>
      <c r="NOU47" s="502"/>
      <c r="NOV47" s="502"/>
      <c r="NOW47" s="502"/>
      <c r="NOX47" s="502"/>
      <c r="NOY47" s="502"/>
      <c r="NOZ47" s="502"/>
      <c r="NPA47" s="502"/>
      <c r="NPB47" s="502"/>
      <c r="NPC47" s="502"/>
      <c r="NPD47" s="502"/>
      <c r="NPE47" s="502"/>
      <c r="NPF47" s="502"/>
      <c r="NPG47" s="502"/>
      <c r="NPH47" s="502"/>
      <c r="NPI47" s="502"/>
      <c r="NPJ47" s="502"/>
      <c r="NPK47" s="502"/>
      <c r="NPL47" s="502"/>
      <c r="NPM47" s="502"/>
      <c r="NPN47" s="502"/>
      <c r="NPO47" s="502"/>
      <c r="NPP47" s="502"/>
      <c r="NPQ47" s="502"/>
      <c r="NPR47" s="502"/>
      <c r="NPS47" s="502"/>
      <c r="NPT47" s="502"/>
      <c r="NPU47" s="502"/>
      <c r="NPV47" s="502"/>
      <c r="NPW47" s="502"/>
      <c r="NPX47" s="502"/>
      <c r="NPY47" s="502"/>
      <c r="NPZ47" s="502"/>
      <c r="NQA47" s="502"/>
      <c r="NQB47" s="502"/>
      <c r="NQC47" s="502"/>
      <c r="NQD47" s="502"/>
      <c r="NQE47" s="502"/>
      <c r="NQF47" s="502"/>
      <c r="NQG47" s="502"/>
      <c r="NQH47" s="502"/>
      <c r="NQI47" s="502"/>
      <c r="NQJ47" s="502"/>
      <c r="NQK47" s="502"/>
      <c r="NQL47" s="502"/>
      <c r="NQM47" s="502"/>
      <c r="NQN47" s="502"/>
      <c r="NQO47" s="502"/>
      <c r="NQP47" s="502"/>
      <c r="NQQ47" s="502"/>
      <c r="NQR47" s="502"/>
      <c r="NQS47" s="502"/>
      <c r="NQT47" s="502"/>
      <c r="NQU47" s="502"/>
      <c r="NQV47" s="502"/>
      <c r="NQW47" s="502"/>
      <c r="NQX47" s="502"/>
      <c r="NQY47" s="502"/>
      <c r="NQZ47" s="502"/>
      <c r="NRA47" s="502"/>
      <c r="NRB47" s="502"/>
      <c r="NRC47" s="502"/>
      <c r="NRD47" s="502"/>
      <c r="NRE47" s="502"/>
      <c r="NRF47" s="502"/>
      <c r="NRG47" s="502"/>
      <c r="NRH47" s="502"/>
      <c r="NRI47" s="502"/>
      <c r="NRJ47" s="502"/>
      <c r="NRK47" s="502"/>
      <c r="NRL47" s="502"/>
      <c r="NRM47" s="502"/>
      <c r="NRN47" s="502"/>
      <c r="NRO47" s="502"/>
      <c r="NRP47" s="502"/>
      <c r="NRQ47" s="502"/>
      <c r="NRR47" s="502"/>
      <c r="NRS47" s="502"/>
      <c r="NRT47" s="502"/>
      <c r="NRU47" s="502"/>
      <c r="NRV47" s="502"/>
      <c r="NRW47" s="502"/>
      <c r="NRX47" s="502"/>
      <c r="NRY47" s="502"/>
      <c r="NRZ47" s="502"/>
      <c r="NSA47" s="502"/>
      <c r="NSB47" s="502"/>
      <c r="NSC47" s="502"/>
      <c r="NSD47" s="502"/>
      <c r="NSE47" s="502"/>
      <c r="NSF47" s="502"/>
      <c r="NSG47" s="502"/>
      <c r="NSH47" s="502"/>
      <c r="NSI47" s="502"/>
      <c r="NSJ47" s="502"/>
      <c r="NSK47" s="502"/>
      <c r="NSL47" s="502"/>
      <c r="NSM47" s="502"/>
      <c r="NSN47" s="502"/>
      <c r="NSO47" s="502"/>
      <c r="NSP47" s="502"/>
      <c r="NSQ47" s="502"/>
      <c r="NSR47" s="502"/>
      <c r="NSS47" s="502"/>
      <c r="NST47" s="502"/>
      <c r="NSU47" s="502"/>
      <c r="NSV47" s="502"/>
      <c r="NSW47" s="502"/>
      <c r="NSX47" s="502"/>
      <c r="NSY47" s="502"/>
      <c r="NSZ47" s="502"/>
      <c r="NTA47" s="502"/>
      <c r="NTB47" s="502"/>
      <c r="NTC47" s="502"/>
      <c r="NTD47" s="502"/>
      <c r="NTE47" s="502"/>
      <c r="NTF47" s="502"/>
      <c r="NTG47" s="502"/>
      <c r="NTH47" s="502"/>
      <c r="NTI47" s="502"/>
      <c r="NTJ47" s="502"/>
      <c r="NTK47" s="502"/>
      <c r="NTL47" s="502"/>
      <c r="NTM47" s="502"/>
      <c r="NTN47" s="502"/>
      <c r="NTO47" s="502"/>
      <c r="NTP47" s="502"/>
      <c r="NTQ47" s="502"/>
      <c r="NTR47" s="502"/>
      <c r="NTS47" s="502"/>
      <c r="NTT47" s="502"/>
      <c r="NTU47" s="502"/>
      <c r="NTV47" s="502"/>
      <c r="NTW47" s="502"/>
      <c r="NTX47" s="502"/>
      <c r="NTY47" s="502"/>
      <c r="NTZ47" s="502"/>
      <c r="NUA47" s="502"/>
      <c r="NUB47" s="502"/>
      <c r="NUC47" s="502"/>
      <c r="NUD47" s="502"/>
      <c r="NUE47" s="502"/>
      <c r="NUF47" s="502"/>
      <c r="NUG47" s="502"/>
      <c r="NUH47" s="502"/>
      <c r="NUI47" s="502"/>
      <c r="NUJ47" s="502"/>
      <c r="NUK47" s="502"/>
      <c r="NUL47" s="502"/>
      <c r="NUM47" s="502"/>
      <c r="NUN47" s="502"/>
      <c r="NUO47" s="502"/>
      <c r="NUP47" s="502"/>
      <c r="NUQ47" s="502"/>
      <c r="NUR47" s="502"/>
      <c r="NUS47" s="502"/>
      <c r="NUT47" s="502"/>
      <c r="NUU47" s="502"/>
      <c r="NUV47" s="502"/>
      <c r="NUW47" s="502"/>
      <c r="NUX47" s="502"/>
      <c r="NUY47" s="502"/>
      <c r="NUZ47" s="502"/>
      <c r="NVA47" s="502"/>
      <c r="NVB47" s="502"/>
      <c r="NVC47" s="502"/>
      <c r="NVD47" s="502"/>
      <c r="NVE47" s="502"/>
      <c r="NVF47" s="502"/>
      <c r="NVG47" s="502"/>
      <c r="NVH47" s="502"/>
      <c r="NVI47" s="502"/>
      <c r="NVJ47" s="502"/>
      <c r="NVK47" s="502"/>
      <c r="NVL47" s="502"/>
      <c r="NVM47" s="502"/>
      <c r="NVN47" s="502"/>
      <c r="NVO47" s="502"/>
      <c r="NVP47" s="502"/>
      <c r="NVQ47" s="502"/>
      <c r="NVR47" s="502"/>
      <c r="NVS47" s="502"/>
      <c r="NVT47" s="502"/>
      <c r="NVU47" s="502"/>
      <c r="NVV47" s="502"/>
      <c r="NVW47" s="502"/>
      <c r="NVX47" s="502"/>
      <c r="NVY47" s="502"/>
      <c r="NVZ47" s="502"/>
      <c r="NWA47" s="502"/>
      <c r="NWB47" s="502"/>
      <c r="NWC47" s="502"/>
      <c r="NWD47" s="502"/>
      <c r="NWE47" s="502"/>
      <c r="NWF47" s="502"/>
      <c r="NWG47" s="502"/>
      <c r="NWH47" s="502"/>
      <c r="NWI47" s="502"/>
      <c r="NWJ47" s="502"/>
      <c r="NWK47" s="502"/>
      <c r="NWL47" s="502"/>
      <c r="NWM47" s="502"/>
      <c r="NWN47" s="502"/>
      <c r="NWO47" s="502"/>
      <c r="NWP47" s="502"/>
      <c r="NWQ47" s="502"/>
      <c r="NWR47" s="502"/>
      <c r="NWS47" s="502"/>
      <c r="NWT47" s="502"/>
      <c r="NWU47" s="502"/>
      <c r="NWV47" s="502"/>
      <c r="NWW47" s="502"/>
      <c r="NWX47" s="502"/>
      <c r="NWY47" s="502"/>
      <c r="NWZ47" s="502"/>
      <c r="NXA47" s="502"/>
      <c r="NXB47" s="502"/>
      <c r="NXC47" s="502"/>
      <c r="NXD47" s="502"/>
      <c r="NXE47" s="502"/>
      <c r="NXF47" s="502"/>
      <c r="NXG47" s="502"/>
      <c r="NXH47" s="502"/>
      <c r="NXI47" s="502"/>
      <c r="NXJ47" s="502"/>
      <c r="NXK47" s="502"/>
      <c r="NXL47" s="502"/>
      <c r="NXM47" s="502"/>
      <c r="NXN47" s="502"/>
      <c r="NXO47" s="502"/>
      <c r="NXP47" s="502"/>
      <c r="NXQ47" s="502"/>
      <c r="NXR47" s="502"/>
      <c r="NXS47" s="502"/>
      <c r="NXT47" s="502"/>
      <c r="NXU47" s="502"/>
      <c r="NXV47" s="502"/>
      <c r="NXW47" s="502"/>
      <c r="NXX47" s="502"/>
      <c r="NXY47" s="502"/>
      <c r="NXZ47" s="502"/>
      <c r="NYA47" s="502"/>
      <c r="NYB47" s="502"/>
      <c r="NYC47" s="502"/>
      <c r="NYD47" s="502"/>
      <c r="NYE47" s="502"/>
      <c r="NYF47" s="502"/>
      <c r="NYG47" s="502"/>
      <c r="NYH47" s="502"/>
      <c r="NYI47" s="502"/>
      <c r="NYJ47" s="502"/>
      <c r="NYK47" s="502"/>
      <c r="NYL47" s="502"/>
      <c r="NYM47" s="502"/>
      <c r="NYN47" s="502"/>
      <c r="NYO47" s="502"/>
      <c r="NYP47" s="502"/>
      <c r="NYQ47" s="502"/>
      <c r="NYR47" s="502"/>
      <c r="NYS47" s="502"/>
      <c r="NYT47" s="502"/>
      <c r="NYU47" s="502"/>
      <c r="NYV47" s="502"/>
      <c r="NYW47" s="502"/>
      <c r="NYX47" s="502"/>
      <c r="NYY47" s="502"/>
      <c r="NYZ47" s="502"/>
      <c r="NZA47" s="502"/>
      <c r="NZB47" s="502"/>
      <c r="NZC47" s="502"/>
      <c r="NZD47" s="502"/>
      <c r="NZE47" s="502"/>
      <c r="NZF47" s="502"/>
      <c r="NZG47" s="502"/>
      <c r="NZH47" s="502"/>
      <c r="NZI47" s="502"/>
      <c r="NZJ47" s="502"/>
      <c r="NZK47" s="502"/>
      <c r="NZL47" s="502"/>
      <c r="NZM47" s="502"/>
      <c r="NZN47" s="502"/>
      <c r="NZO47" s="502"/>
      <c r="NZP47" s="502"/>
      <c r="NZQ47" s="502"/>
      <c r="NZR47" s="502"/>
      <c r="NZS47" s="502"/>
      <c r="NZT47" s="502"/>
      <c r="NZU47" s="502"/>
      <c r="NZV47" s="502"/>
      <c r="NZW47" s="502"/>
      <c r="NZX47" s="502"/>
      <c r="NZY47" s="502"/>
      <c r="NZZ47" s="502"/>
      <c r="OAA47" s="502"/>
      <c r="OAB47" s="502"/>
      <c r="OAC47" s="502"/>
      <c r="OAD47" s="502"/>
      <c r="OAE47" s="502"/>
      <c r="OAF47" s="502"/>
      <c r="OAG47" s="502"/>
      <c r="OAH47" s="502"/>
      <c r="OAI47" s="502"/>
      <c r="OAJ47" s="502"/>
      <c r="OAK47" s="502"/>
      <c r="OAL47" s="502"/>
      <c r="OAM47" s="502"/>
      <c r="OAN47" s="502"/>
      <c r="OAO47" s="502"/>
      <c r="OAP47" s="502"/>
      <c r="OAQ47" s="502"/>
      <c r="OAR47" s="502"/>
      <c r="OAS47" s="502"/>
      <c r="OAT47" s="502"/>
      <c r="OAU47" s="502"/>
      <c r="OAV47" s="502"/>
      <c r="OAW47" s="502"/>
      <c r="OAX47" s="502"/>
      <c r="OAY47" s="502"/>
      <c r="OAZ47" s="502"/>
      <c r="OBA47" s="502"/>
      <c r="OBB47" s="502"/>
      <c r="OBC47" s="502"/>
      <c r="OBD47" s="502"/>
      <c r="OBE47" s="502"/>
      <c r="OBF47" s="502"/>
      <c r="OBG47" s="502"/>
      <c r="OBH47" s="502"/>
      <c r="OBI47" s="502"/>
      <c r="OBJ47" s="502"/>
      <c r="OBK47" s="502"/>
      <c r="OBL47" s="502"/>
      <c r="OBM47" s="502"/>
      <c r="OBN47" s="502"/>
      <c r="OBO47" s="502"/>
      <c r="OBP47" s="502"/>
      <c r="OBQ47" s="502"/>
      <c r="OBR47" s="502"/>
      <c r="OBS47" s="502"/>
      <c r="OBT47" s="502"/>
      <c r="OBU47" s="502"/>
      <c r="OBV47" s="502"/>
      <c r="OBW47" s="502"/>
      <c r="OBX47" s="502"/>
      <c r="OBY47" s="502"/>
      <c r="OBZ47" s="502"/>
      <c r="OCA47" s="502"/>
      <c r="OCB47" s="502"/>
      <c r="OCC47" s="502"/>
      <c r="OCD47" s="502"/>
      <c r="OCE47" s="502"/>
      <c r="OCF47" s="502"/>
      <c r="OCG47" s="502"/>
      <c r="OCH47" s="502"/>
      <c r="OCI47" s="502"/>
      <c r="OCJ47" s="502"/>
      <c r="OCK47" s="502"/>
      <c r="OCL47" s="502"/>
      <c r="OCM47" s="502"/>
      <c r="OCN47" s="502"/>
      <c r="OCO47" s="502"/>
      <c r="OCP47" s="502"/>
      <c r="OCQ47" s="502"/>
      <c r="OCR47" s="502"/>
      <c r="OCS47" s="502"/>
      <c r="OCT47" s="502"/>
      <c r="OCU47" s="502"/>
      <c r="OCV47" s="502"/>
      <c r="OCW47" s="502"/>
      <c r="OCX47" s="502"/>
      <c r="OCY47" s="502"/>
      <c r="OCZ47" s="502"/>
      <c r="ODA47" s="502"/>
      <c r="ODB47" s="502"/>
      <c r="ODC47" s="502"/>
      <c r="ODD47" s="502"/>
      <c r="ODE47" s="502"/>
      <c r="ODF47" s="502"/>
      <c r="ODG47" s="502"/>
      <c r="ODH47" s="502"/>
      <c r="ODI47" s="502"/>
      <c r="ODJ47" s="502"/>
      <c r="ODK47" s="502"/>
      <c r="ODL47" s="502"/>
      <c r="ODM47" s="502"/>
      <c r="ODN47" s="502"/>
      <c r="ODO47" s="502"/>
      <c r="ODP47" s="502"/>
      <c r="ODQ47" s="502"/>
      <c r="ODR47" s="502"/>
      <c r="ODS47" s="502"/>
      <c r="ODT47" s="502"/>
      <c r="ODU47" s="502"/>
      <c r="ODV47" s="502"/>
      <c r="ODW47" s="502"/>
      <c r="ODX47" s="502"/>
      <c r="ODY47" s="502"/>
      <c r="ODZ47" s="502"/>
      <c r="OEA47" s="502"/>
      <c r="OEB47" s="502"/>
      <c r="OEC47" s="502"/>
      <c r="OED47" s="502"/>
      <c r="OEE47" s="502"/>
      <c r="OEF47" s="502"/>
      <c r="OEG47" s="502"/>
      <c r="OEH47" s="502"/>
      <c r="OEI47" s="502"/>
      <c r="OEJ47" s="502"/>
      <c r="OEK47" s="502"/>
      <c r="OEL47" s="502"/>
      <c r="OEM47" s="502"/>
      <c r="OEN47" s="502"/>
      <c r="OEO47" s="502"/>
      <c r="OEP47" s="502"/>
      <c r="OEQ47" s="502"/>
      <c r="OER47" s="502"/>
      <c r="OES47" s="502"/>
      <c r="OET47" s="502"/>
      <c r="OEU47" s="502"/>
      <c r="OEV47" s="502"/>
      <c r="OEW47" s="502"/>
      <c r="OEX47" s="502"/>
      <c r="OEY47" s="502"/>
      <c r="OEZ47" s="502"/>
      <c r="OFA47" s="502"/>
      <c r="OFB47" s="502"/>
      <c r="OFC47" s="502"/>
      <c r="OFD47" s="502"/>
      <c r="OFE47" s="502"/>
      <c r="OFF47" s="502"/>
      <c r="OFG47" s="502"/>
      <c r="OFH47" s="502"/>
      <c r="OFI47" s="502"/>
      <c r="OFJ47" s="502"/>
      <c r="OFK47" s="502"/>
      <c r="OFL47" s="502"/>
      <c r="OFM47" s="502"/>
      <c r="OFN47" s="502"/>
      <c r="OFO47" s="502"/>
      <c r="OFP47" s="502"/>
      <c r="OFQ47" s="502"/>
      <c r="OFR47" s="502"/>
      <c r="OFS47" s="502"/>
      <c r="OFT47" s="502"/>
      <c r="OFU47" s="502"/>
      <c r="OFV47" s="502"/>
      <c r="OFW47" s="502"/>
      <c r="OFX47" s="502"/>
      <c r="OFY47" s="502"/>
      <c r="OFZ47" s="502"/>
      <c r="OGA47" s="502"/>
      <c r="OGB47" s="502"/>
      <c r="OGC47" s="502"/>
      <c r="OGD47" s="502"/>
      <c r="OGE47" s="502"/>
      <c r="OGF47" s="502"/>
      <c r="OGG47" s="502"/>
      <c r="OGH47" s="502"/>
      <c r="OGI47" s="502"/>
      <c r="OGJ47" s="502"/>
      <c r="OGK47" s="502"/>
      <c r="OGL47" s="502"/>
      <c r="OGM47" s="502"/>
      <c r="OGN47" s="502"/>
      <c r="OGO47" s="502"/>
      <c r="OGP47" s="502"/>
      <c r="OGQ47" s="502"/>
      <c r="OGR47" s="502"/>
      <c r="OGS47" s="502"/>
      <c r="OGT47" s="502"/>
      <c r="OGU47" s="502"/>
      <c r="OGV47" s="502"/>
      <c r="OGW47" s="502"/>
      <c r="OGX47" s="502"/>
      <c r="OGY47" s="502"/>
      <c r="OGZ47" s="502"/>
      <c r="OHA47" s="502"/>
      <c r="OHB47" s="502"/>
      <c r="OHC47" s="502"/>
      <c r="OHD47" s="502"/>
      <c r="OHE47" s="502"/>
      <c r="OHF47" s="502"/>
      <c r="OHG47" s="502"/>
      <c r="OHH47" s="502"/>
      <c r="OHI47" s="502"/>
      <c r="OHJ47" s="502"/>
      <c r="OHK47" s="502"/>
      <c r="OHL47" s="502"/>
      <c r="OHM47" s="502"/>
      <c r="OHN47" s="502"/>
      <c r="OHO47" s="502"/>
      <c r="OHP47" s="502"/>
      <c r="OHQ47" s="502"/>
      <c r="OHR47" s="502"/>
      <c r="OHS47" s="502"/>
      <c r="OHT47" s="502"/>
      <c r="OHU47" s="502"/>
      <c r="OHV47" s="502"/>
      <c r="OHW47" s="502"/>
      <c r="OHX47" s="502"/>
      <c r="OHY47" s="502"/>
      <c r="OHZ47" s="502"/>
      <c r="OIA47" s="502"/>
      <c r="OIB47" s="502"/>
      <c r="OIC47" s="502"/>
      <c r="OID47" s="502"/>
      <c r="OIE47" s="502"/>
      <c r="OIF47" s="502"/>
      <c r="OIG47" s="502"/>
      <c r="OIH47" s="502"/>
      <c r="OII47" s="502"/>
      <c r="OIJ47" s="502"/>
      <c r="OIK47" s="502"/>
      <c r="OIL47" s="502"/>
      <c r="OIM47" s="502"/>
      <c r="OIN47" s="502"/>
      <c r="OIO47" s="502"/>
      <c r="OIP47" s="502"/>
      <c r="OIQ47" s="502"/>
      <c r="OIR47" s="502"/>
      <c r="OIS47" s="502"/>
      <c r="OIT47" s="502"/>
      <c r="OIU47" s="502"/>
      <c r="OIV47" s="502"/>
      <c r="OIW47" s="502"/>
      <c r="OIX47" s="502"/>
      <c r="OIY47" s="502"/>
      <c r="OIZ47" s="502"/>
      <c r="OJA47" s="502"/>
      <c r="OJB47" s="502"/>
      <c r="OJC47" s="502"/>
      <c r="OJD47" s="502"/>
      <c r="OJE47" s="502"/>
      <c r="OJF47" s="502"/>
      <c r="OJG47" s="502"/>
      <c r="OJH47" s="502"/>
      <c r="OJI47" s="502"/>
      <c r="OJJ47" s="502"/>
      <c r="OJK47" s="502"/>
      <c r="OJL47" s="502"/>
      <c r="OJM47" s="502"/>
      <c r="OJN47" s="502"/>
      <c r="OJO47" s="502"/>
      <c r="OJP47" s="502"/>
      <c r="OJQ47" s="502"/>
      <c r="OJR47" s="502"/>
      <c r="OJS47" s="502"/>
      <c r="OJT47" s="502"/>
      <c r="OJU47" s="502"/>
      <c r="OJV47" s="502"/>
      <c r="OJW47" s="502"/>
      <c r="OJX47" s="502"/>
      <c r="OJY47" s="502"/>
      <c r="OJZ47" s="502"/>
      <c r="OKA47" s="502"/>
      <c r="OKB47" s="502"/>
      <c r="OKC47" s="502"/>
      <c r="OKD47" s="502"/>
      <c r="OKE47" s="502"/>
      <c r="OKF47" s="502"/>
      <c r="OKG47" s="502"/>
      <c r="OKH47" s="502"/>
      <c r="OKI47" s="502"/>
      <c r="OKJ47" s="502"/>
      <c r="OKK47" s="502"/>
      <c r="OKL47" s="502"/>
      <c r="OKM47" s="502"/>
      <c r="OKN47" s="502"/>
      <c r="OKO47" s="502"/>
      <c r="OKP47" s="502"/>
      <c r="OKQ47" s="502"/>
      <c r="OKR47" s="502"/>
      <c r="OKS47" s="502"/>
      <c r="OKT47" s="502"/>
      <c r="OKU47" s="502"/>
      <c r="OKV47" s="502"/>
      <c r="OKW47" s="502"/>
      <c r="OKX47" s="502"/>
      <c r="OKY47" s="502"/>
      <c r="OKZ47" s="502"/>
      <c r="OLA47" s="502"/>
      <c r="OLB47" s="502"/>
      <c r="OLC47" s="502"/>
      <c r="OLD47" s="502"/>
      <c r="OLE47" s="502"/>
      <c r="OLF47" s="502"/>
      <c r="OLG47" s="502"/>
      <c r="OLH47" s="502"/>
      <c r="OLI47" s="502"/>
      <c r="OLJ47" s="502"/>
      <c r="OLK47" s="502"/>
      <c r="OLL47" s="502"/>
      <c r="OLM47" s="502"/>
      <c r="OLN47" s="502"/>
      <c r="OLO47" s="502"/>
      <c r="OLP47" s="502"/>
      <c r="OLQ47" s="502"/>
      <c r="OLR47" s="502"/>
      <c r="OLS47" s="502"/>
      <c r="OLT47" s="502"/>
      <c r="OLU47" s="502"/>
      <c r="OLV47" s="502"/>
      <c r="OLW47" s="502"/>
      <c r="OLX47" s="502"/>
      <c r="OLY47" s="502"/>
      <c r="OLZ47" s="502"/>
      <c r="OMA47" s="502"/>
      <c r="OMB47" s="502"/>
      <c r="OMC47" s="502"/>
      <c r="OMD47" s="502"/>
      <c r="OME47" s="502"/>
      <c r="OMF47" s="502"/>
      <c r="OMG47" s="502"/>
      <c r="OMH47" s="502"/>
      <c r="OMI47" s="502"/>
      <c r="OMJ47" s="502"/>
      <c r="OMK47" s="502"/>
      <c r="OML47" s="502"/>
      <c r="OMM47" s="502"/>
      <c r="OMN47" s="502"/>
      <c r="OMO47" s="502"/>
      <c r="OMP47" s="502"/>
      <c r="OMQ47" s="502"/>
      <c r="OMR47" s="502"/>
      <c r="OMS47" s="502"/>
      <c r="OMT47" s="502"/>
      <c r="OMU47" s="502"/>
      <c r="OMV47" s="502"/>
      <c r="OMW47" s="502"/>
      <c r="OMX47" s="502"/>
      <c r="OMY47" s="502"/>
      <c r="OMZ47" s="502"/>
      <c r="ONA47" s="502"/>
      <c r="ONB47" s="502"/>
      <c r="ONC47" s="502"/>
      <c r="OND47" s="502"/>
      <c r="ONE47" s="502"/>
      <c r="ONF47" s="502"/>
      <c r="ONG47" s="502"/>
      <c r="ONH47" s="502"/>
      <c r="ONI47" s="502"/>
      <c r="ONJ47" s="502"/>
      <c r="ONK47" s="502"/>
      <c r="ONL47" s="502"/>
      <c r="ONM47" s="502"/>
      <c r="ONN47" s="502"/>
      <c r="ONO47" s="502"/>
      <c r="ONP47" s="502"/>
      <c r="ONQ47" s="502"/>
      <c r="ONR47" s="502"/>
      <c r="ONS47" s="502"/>
      <c r="ONT47" s="502"/>
      <c r="ONU47" s="502"/>
      <c r="ONV47" s="502"/>
      <c r="ONW47" s="502"/>
      <c r="ONX47" s="502"/>
      <c r="ONY47" s="502"/>
      <c r="ONZ47" s="502"/>
      <c r="OOA47" s="502"/>
      <c r="OOB47" s="502"/>
      <c r="OOC47" s="502"/>
      <c r="OOD47" s="502"/>
      <c r="OOE47" s="502"/>
      <c r="OOF47" s="502"/>
      <c r="OOG47" s="502"/>
      <c r="OOH47" s="502"/>
      <c r="OOI47" s="502"/>
      <c r="OOJ47" s="502"/>
      <c r="OOK47" s="502"/>
      <c r="OOL47" s="502"/>
      <c r="OOM47" s="502"/>
      <c r="OON47" s="502"/>
      <c r="OOO47" s="502"/>
      <c r="OOP47" s="502"/>
      <c r="OOQ47" s="502"/>
      <c r="OOR47" s="502"/>
      <c r="OOS47" s="502"/>
      <c r="OOT47" s="502"/>
      <c r="OOU47" s="502"/>
      <c r="OOV47" s="502"/>
      <c r="OOW47" s="502"/>
      <c r="OOX47" s="502"/>
      <c r="OOY47" s="502"/>
      <c r="OOZ47" s="502"/>
      <c r="OPA47" s="502"/>
      <c r="OPB47" s="502"/>
      <c r="OPC47" s="502"/>
      <c r="OPD47" s="502"/>
      <c r="OPE47" s="502"/>
      <c r="OPF47" s="502"/>
      <c r="OPG47" s="502"/>
      <c r="OPH47" s="502"/>
      <c r="OPI47" s="502"/>
      <c r="OPJ47" s="502"/>
      <c r="OPK47" s="502"/>
      <c r="OPL47" s="502"/>
      <c r="OPM47" s="502"/>
      <c r="OPN47" s="502"/>
      <c r="OPO47" s="502"/>
      <c r="OPP47" s="502"/>
      <c r="OPQ47" s="502"/>
      <c r="OPR47" s="502"/>
      <c r="OPS47" s="502"/>
      <c r="OPT47" s="502"/>
      <c r="OPU47" s="502"/>
      <c r="OPV47" s="502"/>
      <c r="OPW47" s="502"/>
      <c r="OPX47" s="502"/>
      <c r="OPY47" s="502"/>
      <c r="OPZ47" s="502"/>
      <c r="OQA47" s="502"/>
      <c r="OQB47" s="502"/>
      <c r="OQC47" s="502"/>
      <c r="OQD47" s="502"/>
      <c r="OQE47" s="502"/>
      <c r="OQF47" s="502"/>
      <c r="OQG47" s="502"/>
      <c r="OQH47" s="502"/>
      <c r="OQI47" s="502"/>
      <c r="OQJ47" s="502"/>
      <c r="OQK47" s="502"/>
      <c r="OQL47" s="502"/>
      <c r="OQM47" s="502"/>
      <c r="OQN47" s="502"/>
      <c r="OQO47" s="502"/>
      <c r="OQP47" s="502"/>
      <c r="OQQ47" s="502"/>
      <c r="OQR47" s="502"/>
      <c r="OQS47" s="502"/>
      <c r="OQT47" s="502"/>
      <c r="OQU47" s="502"/>
      <c r="OQV47" s="502"/>
      <c r="OQW47" s="502"/>
      <c r="OQX47" s="502"/>
      <c r="OQY47" s="502"/>
      <c r="OQZ47" s="502"/>
      <c r="ORA47" s="502"/>
      <c r="ORB47" s="502"/>
      <c r="ORC47" s="502"/>
      <c r="ORD47" s="502"/>
      <c r="ORE47" s="502"/>
      <c r="ORF47" s="502"/>
      <c r="ORG47" s="502"/>
      <c r="ORH47" s="502"/>
      <c r="ORI47" s="502"/>
      <c r="ORJ47" s="502"/>
      <c r="ORK47" s="502"/>
      <c r="ORL47" s="502"/>
      <c r="ORM47" s="502"/>
      <c r="ORN47" s="502"/>
      <c r="ORO47" s="502"/>
      <c r="ORP47" s="502"/>
      <c r="ORQ47" s="502"/>
      <c r="ORR47" s="502"/>
      <c r="ORS47" s="502"/>
      <c r="ORT47" s="502"/>
      <c r="ORU47" s="502"/>
      <c r="ORV47" s="502"/>
      <c r="ORW47" s="502"/>
      <c r="ORX47" s="502"/>
      <c r="ORY47" s="502"/>
      <c r="ORZ47" s="502"/>
      <c r="OSA47" s="502"/>
      <c r="OSB47" s="502"/>
      <c r="OSC47" s="502"/>
      <c r="OSD47" s="502"/>
      <c r="OSE47" s="502"/>
      <c r="OSF47" s="502"/>
      <c r="OSG47" s="502"/>
      <c r="OSH47" s="502"/>
      <c r="OSI47" s="502"/>
      <c r="OSJ47" s="502"/>
      <c r="OSK47" s="502"/>
      <c r="OSL47" s="502"/>
      <c r="OSM47" s="502"/>
      <c r="OSN47" s="502"/>
      <c r="OSO47" s="502"/>
      <c r="OSP47" s="502"/>
      <c r="OSQ47" s="502"/>
      <c r="OSR47" s="502"/>
      <c r="OSS47" s="502"/>
      <c r="OST47" s="502"/>
      <c r="OSU47" s="502"/>
      <c r="OSV47" s="502"/>
      <c r="OSW47" s="502"/>
      <c r="OSX47" s="502"/>
      <c r="OSY47" s="502"/>
      <c r="OSZ47" s="502"/>
      <c r="OTA47" s="502"/>
      <c r="OTB47" s="502"/>
      <c r="OTC47" s="502"/>
      <c r="OTD47" s="502"/>
      <c r="OTE47" s="502"/>
      <c r="OTF47" s="502"/>
      <c r="OTG47" s="502"/>
      <c r="OTH47" s="502"/>
      <c r="OTI47" s="502"/>
      <c r="OTJ47" s="502"/>
      <c r="OTK47" s="502"/>
      <c r="OTL47" s="502"/>
      <c r="OTM47" s="502"/>
      <c r="OTN47" s="502"/>
      <c r="OTO47" s="502"/>
      <c r="OTP47" s="502"/>
      <c r="OTQ47" s="502"/>
      <c r="OTR47" s="502"/>
      <c r="OTS47" s="502"/>
      <c r="OTT47" s="502"/>
      <c r="OTU47" s="502"/>
      <c r="OTV47" s="502"/>
      <c r="OTW47" s="502"/>
      <c r="OTX47" s="502"/>
      <c r="OTY47" s="502"/>
      <c r="OTZ47" s="502"/>
      <c r="OUA47" s="502"/>
      <c r="OUB47" s="502"/>
      <c r="OUC47" s="502"/>
      <c r="OUD47" s="502"/>
      <c r="OUE47" s="502"/>
      <c r="OUF47" s="502"/>
      <c r="OUG47" s="502"/>
      <c r="OUH47" s="502"/>
      <c r="OUI47" s="502"/>
      <c r="OUJ47" s="502"/>
      <c r="OUK47" s="502"/>
      <c r="OUL47" s="502"/>
      <c r="OUM47" s="502"/>
      <c r="OUN47" s="502"/>
      <c r="OUO47" s="502"/>
      <c r="OUP47" s="502"/>
      <c r="OUQ47" s="502"/>
      <c r="OUR47" s="502"/>
      <c r="OUS47" s="502"/>
      <c r="OUT47" s="502"/>
      <c r="OUU47" s="502"/>
      <c r="OUV47" s="502"/>
      <c r="OUW47" s="502"/>
      <c r="OUX47" s="502"/>
      <c r="OUY47" s="502"/>
      <c r="OUZ47" s="502"/>
      <c r="OVA47" s="502"/>
      <c r="OVB47" s="502"/>
      <c r="OVC47" s="502"/>
      <c r="OVD47" s="502"/>
      <c r="OVE47" s="502"/>
      <c r="OVF47" s="502"/>
      <c r="OVG47" s="502"/>
      <c r="OVH47" s="502"/>
      <c r="OVI47" s="502"/>
      <c r="OVJ47" s="502"/>
      <c r="OVK47" s="502"/>
      <c r="OVL47" s="502"/>
      <c r="OVM47" s="502"/>
      <c r="OVN47" s="502"/>
      <c r="OVO47" s="502"/>
      <c r="OVP47" s="502"/>
      <c r="OVQ47" s="502"/>
      <c r="OVR47" s="502"/>
      <c r="OVS47" s="502"/>
      <c r="OVT47" s="502"/>
      <c r="OVU47" s="502"/>
      <c r="OVV47" s="502"/>
      <c r="OVW47" s="502"/>
      <c r="OVX47" s="502"/>
      <c r="OVY47" s="502"/>
      <c r="OVZ47" s="502"/>
      <c r="OWA47" s="502"/>
      <c r="OWB47" s="502"/>
      <c r="OWC47" s="502"/>
      <c r="OWD47" s="502"/>
      <c r="OWE47" s="502"/>
      <c r="OWF47" s="502"/>
      <c r="OWG47" s="502"/>
      <c r="OWH47" s="502"/>
      <c r="OWI47" s="502"/>
      <c r="OWJ47" s="502"/>
      <c r="OWK47" s="502"/>
      <c r="OWL47" s="502"/>
      <c r="OWM47" s="502"/>
      <c r="OWN47" s="502"/>
      <c r="OWO47" s="502"/>
      <c r="OWP47" s="502"/>
      <c r="OWQ47" s="502"/>
      <c r="OWR47" s="502"/>
      <c r="OWS47" s="502"/>
      <c r="OWT47" s="502"/>
      <c r="OWU47" s="502"/>
      <c r="OWV47" s="502"/>
      <c r="OWW47" s="502"/>
      <c r="OWX47" s="502"/>
      <c r="OWY47" s="502"/>
      <c r="OWZ47" s="502"/>
      <c r="OXA47" s="502"/>
      <c r="OXB47" s="502"/>
      <c r="OXC47" s="502"/>
      <c r="OXD47" s="502"/>
      <c r="OXE47" s="502"/>
      <c r="OXF47" s="502"/>
      <c r="OXG47" s="502"/>
      <c r="OXH47" s="502"/>
      <c r="OXI47" s="502"/>
      <c r="OXJ47" s="502"/>
      <c r="OXK47" s="502"/>
      <c r="OXL47" s="502"/>
      <c r="OXM47" s="502"/>
      <c r="OXN47" s="502"/>
      <c r="OXO47" s="502"/>
      <c r="OXP47" s="502"/>
      <c r="OXQ47" s="502"/>
      <c r="OXR47" s="502"/>
      <c r="OXS47" s="502"/>
      <c r="OXT47" s="502"/>
      <c r="OXU47" s="502"/>
      <c r="OXV47" s="502"/>
      <c r="OXW47" s="502"/>
      <c r="OXX47" s="502"/>
      <c r="OXY47" s="502"/>
      <c r="OXZ47" s="502"/>
      <c r="OYA47" s="502"/>
      <c r="OYB47" s="502"/>
      <c r="OYC47" s="502"/>
      <c r="OYD47" s="502"/>
      <c r="OYE47" s="502"/>
      <c r="OYF47" s="502"/>
      <c r="OYG47" s="502"/>
      <c r="OYH47" s="502"/>
      <c r="OYI47" s="502"/>
      <c r="OYJ47" s="502"/>
      <c r="OYK47" s="502"/>
      <c r="OYL47" s="502"/>
      <c r="OYM47" s="502"/>
      <c r="OYN47" s="502"/>
      <c r="OYO47" s="502"/>
      <c r="OYP47" s="502"/>
      <c r="OYQ47" s="502"/>
      <c r="OYR47" s="502"/>
      <c r="OYS47" s="502"/>
      <c r="OYT47" s="502"/>
      <c r="OYU47" s="502"/>
      <c r="OYV47" s="502"/>
      <c r="OYW47" s="502"/>
      <c r="OYX47" s="502"/>
      <c r="OYY47" s="502"/>
      <c r="OYZ47" s="502"/>
      <c r="OZA47" s="502"/>
      <c r="OZB47" s="502"/>
      <c r="OZC47" s="502"/>
      <c r="OZD47" s="502"/>
      <c r="OZE47" s="502"/>
      <c r="OZF47" s="502"/>
      <c r="OZG47" s="502"/>
      <c r="OZH47" s="502"/>
      <c r="OZI47" s="502"/>
      <c r="OZJ47" s="502"/>
      <c r="OZK47" s="502"/>
      <c r="OZL47" s="502"/>
      <c r="OZM47" s="502"/>
      <c r="OZN47" s="502"/>
      <c r="OZO47" s="502"/>
      <c r="OZP47" s="502"/>
      <c r="OZQ47" s="502"/>
      <c r="OZR47" s="502"/>
      <c r="OZS47" s="502"/>
      <c r="OZT47" s="502"/>
      <c r="OZU47" s="502"/>
      <c r="OZV47" s="502"/>
      <c r="OZW47" s="502"/>
      <c r="OZX47" s="502"/>
      <c r="OZY47" s="502"/>
      <c r="OZZ47" s="502"/>
      <c r="PAA47" s="502"/>
      <c r="PAB47" s="502"/>
      <c r="PAC47" s="502"/>
      <c r="PAD47" s="502"/>
      <c r="PAE47" s="502"/>
      <c r="PAF47" s="502"/>
      <c r="PAG47" s="502"/>
      <c r="PAH47" s="502"/>
      <c r="PAI47" s="502"/>
      <c r="PAJ47" s="502"/>
      <c r="PAK47" s="502"/>
      <c r="PAL47" s="502"/>
      <c r="PAM47" s="502"/>
      <c r="PAN47" s="502"/>
      <c r="PAO47" s="502"/>
      <c r="PAP47" s="502"/>
      <c r="PAQ47" s="502"/>
      <c r="PAR47" s="502"/>
      <c r="PAS47" s="502"/>
      <c r="PAT47" s="502"/>
      <c r="PAU47" s="502"/>
      <c r="PAV47" s="502"/>
      <c r="PAW47" s="502"/>
      <c r="PAX47" s="502"/>
      <c r="PAY47" s="502"/>
      <c r="PAZ47" s="502"/>
      <c r="PBA47" s="502"/>
      <c r="PBB47" s="502"/>
      <c r="PBC47" s="502"/>
      <c r="PBD47" s="502"/>
      <c r="PBE47" s="502"/>
      <c r="PBF47" s="502"/>
      <c r="PBG47" s="502"/>
      <c r="PBH47" s="502"/>
      <c r="PBI47" s="502"/>
      <c r="PBJ47" s="502"/>
      <c r="PBK47" s="502"/>
      <c r="PBL47" s="502"/>
      <c r="PBM47" s="502"/>
      <c r="PBN47" s="502"/>
      <c r="PBO47" s="502"/>
      <c r="PBP47" s="502"/>
      <c r="PBQ47" s="502"/>
      <c r="PBR47" s="502"/>
      <c r="PBS47" s="502"/>
      <c r="PBT47" s="502"/>
      <c r="PBU47" s="502"/>
      <c r="PBV47" s="502"/>
      <c r="PBW47" s="502"/>
      <c r="PBX47" s="502"/>
      <c r="PBY47" s="502"/>
      <c r="PBZ47" s="502"/>
      <c r="PCA47" s="502"/>
      <c r="PCB47" s="502"/>
      <c r="PCC47" s="502"/>
      <c r="PCD47" s="502"/>
      <c r="PCE47" s="502"/>
      <c r="PCF47" s="502"/>
      <c r="PCG47" s="502"/>
      <c r="PCH47" s="502"/>
      <c r="PCI47" s="502"/>
      <c r="PCJ47" s="502"/>
      <c r="PCK47" s="502"/>
      <c r="PCL47" s="502"/>
      <c r="PCM47" s="502"/>
      <c r="PCN47" s="502"/>
      <c r="PCO47" s="502"/>
      <c r="PCP47" s="502"/>
      <c r="PCQ47" s="502"/>
      <c r="PCR47" s="502"/>
      <c r="PCS47" s="502"/>
      <c r="PCT47" s="502"/>
      <c r="PCU47" s="502"/>
      <c r="PCV47" s="502"/>
      <c r="PCW47" s="502"/>
      <c r="PCX47" s="502"/>
      <c r="PCY47" s="502"/>
      <c r="PCZ47" s="502"/>
      <c r="PDA47" s="502"/>
      <c r="PDB47" s="502"/>
      <c r="PDC47" s="502"/>
      <c r="PDD47" s="502"/>
      <c r="PDE47" s="502"/>
      <c r="PDF47" s="502"/>
      <c r="PDG47" s="502"/>
      <c r="PDH47" s="502"/>
      <c r="PDI47" s="502"/>
      <c r="PDJ47" s="502"/>
      <c r="PDK47" s="502"/>
      <c r="PDL47" s="502"/>
      <c r="PDM47" s="502"/>
      <c r="PDN47" s="502"/>
      <c r="PDO47" s="502"/>
      <c r="PDP47" s="502"/>
      <c r="PDQ47" s="502"/>
      <c r="PDR47" s="502"/>
      <c r="PDS47" s="502"/>
      <c r="PDT47" s="502"/>
      <c r="PDU47" s="502"/>
      <c r="PDV47" s="502"/>
      <c r="PDW47" s="502"/>
      <c r="PDX47" s="502"/>
      <c r="PDY47" s="502"/>
      <c r="PDZ47" s="502"/>
      <c r="PEA47" s="502"/>
      <c r="PEB47" s="502"/>
      <c r="PEC47" s="502"/>
      <c r="PED47" s="502"/>
      <c r="PEE47" s="502"/>
      <c r="PEF47" s="502"/>
      <c r="PEG47" s="502"/>
      <c r="PEH47" s="502"/>
      <c r="PEI47" s="502"/>
      <c r="PEJ47" s="502"/>
      <c r="PEK47" s="502"/>
      <c r="PEL47" s="502"/>
      <c r="PEM47" s="502"/>
      <c r="PEN47" s="502"/>
      <c r="PEO47" s="502"/>
      <c r="PEP47" s="502"/>
      <c r="PEQ47" s="502"/>
      <c r="PER47" s="502"/>
      <c r="PES47" s="502"/>
      <c r="PET47" s="502"/>
      <c r="PEU47" s="502"/>
      <c r="PEV47" s="502"/>
      <c r="PEW47" s="502"/>
      <c r="PEX47" s="502"/>
      <c r="PEY47" s="502"/>
      <c r="PEZ47" s="502"/>
      <c r="PFA47" s="502"/>
      <c r="PFB47" s="502"/>
      <c r="PFC47" s="502"/>
      <c r="PFD47" s="502"/>
      <c r="PFE47" s="502"/>
      <c r="PFF47" s="502"/>
      <c r="PFG47" s="502"/>
      <c r="PFH47" s="502"/>
      <c r="PFI47" s="502"/>
      <c r="PFJ47" s="502"/>
      <c r="PFK47" s="502"/>
      <c r="PFL47" s="502"/>
      <c r="PFM47" s="502"/>
      <c r="PFN47" s="502"/>
      <c r="PFO47" s="502"/>
      <c r="PFP47" s="502"/>
      <c r="PFQ47" s="502"/>
      <c r="PFR47" s="502"/>
      <c r="PFS47" s="502"/>
      <c r="PFT47" s="502"/>
      <c r="PFU47" s="502"/>
      <c r="PFV47" s="502"/>
      <c r="PFW47" s="502"/>
      <c r="PFX47" s="502"/>
      <c r="PFY47" s="502"/>
      <c r="PFZ47" s="502"/>
      <c r="PGA47" s="502"/>
      <c r="PGB47" s="502"/>
      <c r="PGC47" s="502"/>
      <c r="PGD47" s="502"/>
      <c r="PGE47" s="502"/>
      <c r="PGF47" s="502"/>
      <c r="PGG47" s="502"/>
      <c r="PGH47" s="502"/>
      <c r="PGI47" s="502"/>
      <c r="PGJ47" s="502"/>
      <c r="PGK47" s="502"/>
      <c r="PGL47" s="502"/>
      <c r="PGM47" s="502"/>
      <c r="PGN47" s="502"/>
      <c r="PGO47" s="502"/>
      <c r="PGP47" s="502"/>
      <c r="PGQ47" s="502"/>
      <c r="PGR47" s="502"/>
      <c r="PGS47" s="502"/>
      <c r="PGT47" s="502"/>
      <c r="PGU47" s="502"/>
      <c r="PGV47" s="502"/>
      <c r="PGW47" s="502"/>
      <c r="PGX47" s="502"/>
      <c r="PGY47" s="502"/>
      <c r="PGZ47" s="502"/>
      <c r="PHA47" s="502"/>
      <c r="PHB47" s="502"/>
      <c r="PHC47" s="502"/>
      <c r="PHD47" s="502"/>
      <c r="PHE47" s="502"/>
      <c r="PHF47" s="502"/>
      <c r="PHG47" s="502"/>
      <c r="PHH47" s="502"/>
      <c r="PHI47" s="502"/>
      <c r="PHJ47" s="502"/>
      <c r="PHK47" s="502"/>
      <c r="PHL47" s="502"/>
      <c r="PHM47" s="502"/>
      <c r="PHN47" s="502"/>
      <c r="PHO47" s="502"/>
      <c r="PHP47" s="502"/>
      <c r="PHQ47" s="502"/>
      <c r="PHR47" s="502"/>
      <c r="PHS47" s="502"/>
      <c r="PHT47" s="502"/>
      <c r="PHU47" s="502"/>
      <c r="PHV47" s="502"/>
      <c r="PHW47" s="502"/>
      <c r="PHX47" s="502"/>
      <c r="PHY47" s="502"/>
      <c r="PHZ47" s="502"/>
      <c r="PIA47" s="502"/>
      <c r="PIB47" s="502"/>
      <c r="PIC47" s="502"/>
      <c r="PID47" s="502"/>
      <c r="PIE47" s="502"/>
      <c r="PIF47" s="502"/>
      <c r="PIG47" s="502"/>
      <c r="PIH47" s="502"/>
      <c r="PII47" s="502"/>
      <c r="PIJ47" s="502"/>
      <c r="PIK47" s="502"/>
      <c r="PIL47" s="502"/>
      <c r="PIM47" s="502"/>
      <c r="PIN47" s="502"/>
      <c r="PIO47" s="502"/>
      <c r="PIP47" s="502"/>
      <c r="PIQ47" s="502"/>
      <c r="PIR47" s="502"/>
      <c r="PIS47" s="502"/>
      <c r="PIT47" s="502"/>
      <c r="PIU47" s="502"/>
      <c r="PIV47" s="502"/>
      <c r="PIW47" s="502"/>
      <c r="PIX47" s="502"/>
      <c r="PIY47" s="502"/>
      <c r="PIZ47" s="502"/>
      <c r="PJA47" s="502"/>
      <c r="PJB47" s="502"/>
      <c r="PJC47" s="502"/>
      <c r="PJD47" s="502"/>
      <c r="PJE47" s="502"/>
      <c r="PJF47" s="502"/>
      <c r="PJG47" s="502"/>
      <c r="PJH47" s="502"/>
      <c r="PJI47" s="502"/>
      <c r="PJJ47" s="502"/>
      <c r="PJK47" s="502"/>
      <c r="PJL47" s="502"/>
      <c r="PJM47" s="502"/>
      <c r="PJN47" s="502"/>
      <c r="PJO47" s="502"/>
      <c r="PJP47" s="502"/>
      <c r="PJQ47" s="502"/>
      <c r="PJR47" s="502"/>
      <c r="PJS47" s="502"/>
      <c r="PJT47" s="502"/>
      <c r="PJU47" s="502"/>
      <c r="PJV47" s="502"/>
      <c r="PJW47" s="502"/>
      <c r="PJX47" s="502"/>
      <c r="PJY47" s="502"/>
      <c r="PJZ47" s="502"/>
      <c r="PKA47" s="502"/>
      <c r="PKB47" s="502"/>
      <c r="PKC47" s="502"/>
      <c r="PKD47" s="502"/>
      <c r="PKE47" s="502"/>
      <c r="PKF47" s="502"/>
      <c r="PKG47" s="502"/>
      <c r="PKH47" s="502"/>
      <c r="PKI47" s="502"/>
      <c r="PKJ47" s="502"/>
      <c r="PKK47" s="502"/>
      <c r="PKL47" s="502"/>
      <c r="PKM47" s="502"/>
      <c r="PKN47" s="502"/>
      <c r="PKO47" s="502"/>
      <c r="PKP47" s="502"/>
      <c r="PKQ47" s="502"/>
      <c r="PKR47" s="502"/>
      <c r="PKS47" s="502"/>
      <c r="PKT47" s="502"/>
      <c r="PKU47" s="502"/>
      <c r="PKV47" s="502"/>
      <c r="PKW47" s="502"/>
      <c r="PKX47" s="502"/>
      <c r="PKY47" s="502"/>
      <c r="PKZ47" s="502"/>
      <c r="PLA47" s="502"/>
      <c r="PLB47" s="502"/>
      <c r="PLC47" s="502"/>
      <c r="PLD47" s="502"/>
      <c r="PLE47" s="502"/>
      <c r="PLF47" s="502"/>
      <c r="PLG47" s="502"/>
      <c r="PLH47" s="502"/>
      <c r="PLI47" s="502"/>
      <c r="PLJ47" s="502"/>
      <c r="PLK47" s="502"/>
      <c r="PLL47" s="502"/>
      <c r="PLM47" s="502"/>
      <c r="PLN47" s="502"/>
      <c r="PLO47" s="502"/>
      <c r="PLP47" s="502"/>
      <c r="PLQ47" s="502"/>
      <c r="PLR47" s="502"/>
      <c r="PLS47" s="502"/>
      <c r="PLT47" s="502"/>
      <c r="PLU47" s="502"/>
      <c r="PLV47" s="502"/>
      <c r="PLW47" s="502"/>
      <c r="PLX47" s="502"/>
      <c r="PLY47" s="502"/>
      <c r="PLZ47" s="502"/>
      <c r="PMA47" s="502"/>
      <c r="PMB47" s="502"/>
      <c r="PMC47" s="502"/>
      <c r="PMD47" s="502"/>
      <c r="PME47" s="502"/>
      <c r="PMF47" s="502"/>
      <c r="PMG47" s="502"/>
      <c r="PMH47" s="502"/>
      <c r="PMI47" s="502"/>
      <c r="PMJ47" s="502"/>
      <c r="PMK47" s="502"/>
      <c r="PML47" s="502"/>
      <c r="PMM47" s="502"/>
      <c r="PMN47" s="502"/>
      <c r="PMO47" s="502"/>
      <c r="PMP47" s="502"/>
      <c r="PMQ47" s="502"/>
      <c r="PMR47" s="502"/>
      <c r="PMS47" s="502"/>
      <c r="PMT47" s="502"/>
      <c r="PMU47" s="502"/>
      <c r="PMV47" s="502"/>
      <c r="PMW47" s="502"/>
      <c r="PMX47" s="502"/>
      <c r="PMY47" s="502"/>
      <c r="PMZ47" s="502"/>
      <c r="PNA47" s="502"/>
      <c r="PNB47" s="502"/>
      <c r="PNC47" s="502"/>
      <c r="PND47" s="502"/>
      <c r="PNE47" s="502"/>
      <c r="PNF47" s="502"/>
      <c r="PNG47" s="502"/>
      <c r="PNH47" s="502"/>
      <c r="PNI47" s="502"/>
      <c r="PNJ47" s="502"/>
      <c r="PNK47" s="502"/>
      <c r="PNL47" s="502"/>
      <c r="PNM47" s="502"/>
      <c r="PNN47" s="502"/>
      <c r="PNO47" s="502"/>
      <c r="PNP47" s="502"/>
      <c r="PNQ47" s="502"/>
      <c r="PNR47" s="502"/>
      <c r="PNS47" s="502"/>
      <c r="PNT47" s="502"/>
      <c r="PNU47" s="502"/>
      <c r="PNV47" s="502"/>
      <c r="PNW47" s="502"/>
      <c r="PNX47" s="502"/>
      <c r="PNY47" s="502"/>
      <c r="PNZ47" s="502"/>
      <c r="POA47" s="502"/>
      <c r="POB47" s="502"/>
      <c r="POC47" s="502"/>
      <c r="POD47" s="502"/>
      <c r="POE47" s="502"/>
      <c r="POF47" s="502"/>
      <c r="POG47" s="502"/>
      <c r="POH47" s="502"/>
      <c r="POI47" s="502"/>
      <c r="POJ47" s="502"/>
      <c r="POK47" s="502"/>
      <c r="POL47" s="502"/>
      <c r="POM47" s="502"/>
      <c r="PON47" s="502"/>
      <c r="POO47" s="502"/>
      <c r="POP47" s="502"/>
      <c r="POQ47" s="502"/>
      <c r="POR47" s="502"/>
      <c r="POS47" s="502"/>
      <c r="POT47" s="502"/>
      <c r="POU47" s="502"/>
      <c r="POV47" s="502"/>
      <c r="POW47" s="502"/>
      <c r="POX47" s="502"/>
      <c r="POY47" s="502"/>
      <c r="POZ47" s="502"/>
      <c r="PPA47" s="502"/>
      <c r="PPB47" s="502"/>
      <c r="PPC47" s="502"/>
      <c r="PPD47" s="502"/>
      <c r="PPE47" s="502"/>
      <c r="PPF47" s="502"/>
      <c r="PPG47" s="502"/>
      <c r="PPH47" s="502"/>
      <c r="PPI47" s="502"/>
      <c r="PPJ47" s="502"/>
      <c r="PPK47" s="502"/>
      <c r="PPL47" s="502"/>
      <c r="PPM47" s="502"/>
      <c r="PPN47" s="502"/>
      <c r="PPO47" s="502"/>
      <c r="PPP47" s="502"/>
      <c r="PPQ47" s="502"/>
      <c r="PPR47" s="502"/>
      <c r="PPS47" s="502"/>
      <c r="PPT47" s="502"/>
      <c r="PPU47" s="502"/>
      <c r="PPV47" s="502"/>
      <c r="PPW47" s="502"/>
      <c r="PPX47" s="502"/>
      <c r="PPY47" s="502"/>
      <c r="PPZ47" s="502"/>
      <c r="PQA47" s="502"/>
      <c r="PQB47" s="502"/>
      <c r="PQC47" s="502"/>
      <c r="PQD47" s="502"/>
      <c r="PQE47" s="502"/>
      <c r="PQF47" s="502"/>
      <c r="PQG47" s="502"/>
      <c r="PQH47" s="502"/>
      <c r="PQI47" s="502"/>
      <c r="PQJ47" s="502"/>
      <c r="PQK47" s="502"/>
      <c r="PQL47" s="502"/>
      <c r="PQM47" s="502"/>
      <c r="PQN47" s="502"/>
      <c r="PQO47" s="502"/>
      <c r="PQP47" s="502"/>
      <c r="PQQ47" s="502"/>
      <c r="PQR47" s="502"/>
      <c r="PQS47" s="502"/>
      <c r="PQT47" s="502"/>
      <c r="PQU47" s="502"/>
      <c r="PQV47" s="502"/>
      <c r="PQW47" s="502"/>
      <c r="PQX47" s="502"/>
      <c r="PQY47" s="502"/>
      <c r="PQZ47" s="502"/>
      <c r="PRA47" s="502"/>
      <c r="PRB47" s="502"/>
      <c r="PRC47" s="502"/>
      <c r="PRD47" s="502"/>
      <c r="PRE47" s="502"/>
      <c r="PRF47" s="502"/>
      <c r="PRG47" s="502"/>
      <c r="PRH47" s="502"/>
      <c r="PRI47" s="502"/>
      <c r="PRJ47" s="502"/>
      <c r="PRK47" s="502"/>
      <c r="PRL47" s="502"/>
      <c r="PRM47" s="502"/>
      <c r="PRN47" s="502"/>
      <c r="PRO47" s="502"/>
      <c r="PRP47" s="502"/>
      <c r="PRQ47" s="502"/>
      <c r="PRR47" s="502"/>
      <c r="PRS47" s="502"/>
      <c r="PRT47" s="502"/>
      <c r="PRU47" s="502"/>
      <c r="PRV47" s="502"/>
      <c r="PRW47" s="502"/>
      <c r="PRX47" s="502"/>
      <c r="PRY47" s="502"/>
      <c r="PRZ47" s="502"/>
      <c r="PSA47" s="502"/>
      <c r="PSB47" s="502"/>
      <c r="PSC47" s="502"/>
      <c r="PSD47" s="502"/>
      <c r="PSE47" s="502"/>
      <c r="PSF47" s="502"/>
      <c r="PSG47" s="502"/>
      <c r="PSH47" s="502"/>
      <c r="PSI47" s="502"/>
      <c r="PSJ47" s="502"/>
      <c r="PSK47" s="502"/>
      <c r="PSL47" s="502"/>
      <c r="PSM47" s="502"/>
      <c r="PSN47" s="502"/>
      <c r="PSO47" s="502"/>
      <c r="PSP47" s="502"/>
      <c r="PSQ47" s="502"/>
      <c r="PSR47" s="502"/>
      <c r="PSS47" s="502"/>
      <c r="PST47" s="502"/>
      <c r="PSU47" s="502"/>
      <c r="PSV47" s="502"/>
      <c r="PSW47" s="502"/>
      <c r="PSX47" s="502"/>
      <c r="PSY47" s="502"/>
      <c r="PSZ47" s="502"/>
      <c r="PTA47" s="502"/>
      <c r="PTB47" s="502"/>
      <c r="PTC47" s="502"/>
      <c r="PTD47" s="502"/>
      <c r="PTE47" s="502"/>
      <c r="PTF47" s="502"/>
      <c r="PTG47" s="502"/>
      <c r="PTH47" s="502"/>
      <c r="PTI47" s="502"/>
      <c r="PTJ47" s="502"/>
      <c r="PTK47" s="502"/>
      <c r="PTL47" s="502"/>
      <c r="PTM47" s="502"/>
      <c r="PTN47" s="502"/>
      <c r="PTO47" s="502"/>
      <c r="PTP47" s="502"/>
      <c r="PTQ47" s="502"/>
      <c r="PTR47" s="502"/>
      <c r="PTS47" s="502"/>
      <c r="PTT47" s="502"/>
      <c r="PTU47" s="502"/>
      <c r="PTV47" s="502"/>
      <c r="PTW47" s="502"/>
      <c r="PTX47" s="502"/>
      <c r="PTY47" s="502"/>
      <c r="PTZ47" s="502"/>
      <c r="PUA47" s="502"/>
      <c r="PUB47" s="502"/>
      <c r="PUC47" s="502"/>
      <c r="PUD47" s="502"/>
      <c r="PUE47" s="502"/>
      <c r="PUF47" s="502"/>
      <c r="PUG47" s="502"/>
      <c r="PUH47" s="502"/>
      <c r="PUI47" s="502"/>
      <c r="PUJ47" s="502"/>
      <c r="PUK47" s="502"/>
      <c r="PUL47" s="502"/>
      <c r="PUM47" s="502"/>
      <c r="PUN47" s="502"/>
      <c r="PUO47" s="502"/>
      <c r="PUP47" s="502"/>
      <c r="PUQ47" s="502"/>
      <c r="PUR47" s="502"/>
      <c r="PUS47" s="502"/>
      <c r="PUT47" s="502"/>
      <c r="PUU47" s="502"/>
      <c r="PUV47" s="502"/>
      <c r="PUW47" s="502"/>
      <c r="PUX47" s="502"/>
      <c r="PUY47" s="502"/>
      <c r="PUZ47" s="502"/>
      <c r="PVA47" s="502"/>
      <c r="PVB47" s="502"/>
      <c r="PVC47" s="502"/>
      <c r="PVD47" s="502"/>
      <c r="PVE47" s="502"/>
      <c r="PVF47" s="502"/>
      <c r="PVG47" s="502"/>
      <c r="PVH47" s="502"/>
      <c r="PVI47" s="502"/>
      <c r="PVJ47" s="502"/>
      <c r="PVK47" s="502"/>
      <c r="PVL47" s="502"/>
      <c r="PVM47" s="502"/>
      <c r="PVN47" s="502"/>
      <c r="PVO47" s="502"/>
      <c r="PVP47" s="502"/>
      <c r="PVQ47" s="502"/>
      <c r="PVR47" s="502"/>
      <c r="PVS47" s="502"/>
      <c r="PVT47" s="502"/>
      <c r="PVU47" s="502"/>
      <c r="PVV47" s="502"/>
      <c r="PVW47" s="502"/>
      <c r="PVX47" s="502"/>
      <c r="PVY47" s="502"/>
      <c r="PVZ47" s="502"/>
      <c r="PWA47" s="502"/>
      <c r="PWB47" s="502"/>
      <c r="PWC47" s="502"/>
      <c r="PWD47" s="502"/>
      <c r="PWE47" s="502"/>
      <c r="PWF47" s="502"/>
      <c r="PWG47" s="502"/>
      <c r="PWH47" s="502"/>
      <c r="PWI47" s="502"/>
      <c r="PWJ47" s="502"/>
      <c r="PWK47" s="502"/>
      <c r="PWL47" s="502"/>
      <c r="PWM47" s="502"/>
      <c r="PWN47" s="502"/>
      <c r="PWO47" s="502"/>
      <c r="PWP47" s="502"/>
      <c r="PWQ47" s="502"/>
      <c r="PWR47" s="502"/>
      <c r="PWS47" s="502"/>
      <c r="PWT47" s="502"/>
      <c r="PWU47" s="502"/>
      <c r="PWV47" s="502"/>
      <c r="PWW47" s="502"/>
      <c r="PWX47" s="502"/>
      <c r="PWY47" s="502"/>
      <c r="PWZ47" s="502"/>
      <c r="PXA47" s="502"/>
      <c r="PXB47" s="502"/>
      <c r="PXC47" s="502"/>
      <c r="PXD47" s="502"/>
      <c r="PXE47" s="502"/>
      <c r="PXF47" s="502"/>
      <c r="PXG47" s="502"/>
      <c r="PXH47" s="502"/>
      <c r="PXI47" s="502"/>
      <c r="PXJ47" s="502"/>
      <c r="PXK47" s="502"/>
      <c r="PXL47" s="502"/>
      <c r="PXM47" s="502"/>
      <c r="PXN47" s="502"/>
      <c r="PXO47" s="502"/>
      <c r="PXP47" s="502"/>
      <c r="PXQ47" s="502"/>
      <c r="PXR47" s="502"/>
      <c r="PXS47" s="502"/>
      <c r="PXT47" s="502"/>
      <c r="PXU47" s="502"/>
      <c r="PXV47" s="502"/>
      <c r="PXW47" s="502"/>
      <c r="PXX47" s="502"/>
      <c r="PXY47" s="502"/>
      <c r="PXZ47" s="502"/>
      <c r="PYA47" s="502"/>
      <c r="PYB47" s="502"/>
      <c r="PYC47" s="502"/>
      <c r="PYD47" s="502"/>
      <c r="PYE47" s="502"/>
      <c r="PYF47" s="502"/>
      <c r="PYG47" s="502"/>
      <c r="PYH47" s="502"/>
      <c r="PYI47" s="502"/>
      <c r="PYJ47" s="502"/>
      <c r="PYK47" s="502"/>
      <c r="PYL47" s="502"/>
      <c r="PYM47" s="502"/>
      <c r="PYN47" s="502"/>
      <c r="PYO47" s="502"/>
      <c r="PYP47" s="502"/>
      <c r="PYQ47" s="502"/>
      <c r="PYR47" s="502"/>
      <c r="PYS47" s="502"/>
      <c r="PYT47" s="502"/>
      <c r="PYU47" s="502"/>
      <c r="PYV47" s="502"/>
      <c r="PYW47" s="502"/>
      <c r="PYX47" s="502"/>
      <c r="PYY47" s="502"/>
      <c r="PYZ47" s="502"/>
      <c r="PZA47" s="502"/>
      <c r="PZB47" s="502"/>
      <c r="PZC47" s="502"/>
      <c r="PZD47" s="502"/>
      <c r="PZE47" s="502"/>
      <c r="PZF47" s="502"/>
      <c r="PZG47" s="502"/>
      <c r="PZH47" s="502"/>
      <c r="PZI47" s="502"/>
      <c r="PZJ47" s="502"/>
      <c r="PZK47" s="502"/>
      <c r="PZL47" s="502"/>
      <c r="PZM47" s="502"/>
      <c r="PZN47" s="502"/>
      <c r="PZO47" s="502"/>
      <c r="PZP47" s="502"/>
      <c r="PZQ47" s="502"/>
      <c r="PZR47" s="502"/>
      <c r="PZS47" s="502"/>
      <c r="PZT47" s="502"/>
      <c r="PZU47" s="502"/>
      <c r="PZV47" s="502"/>
      <c r="PZW47" s="502"/>
      <c r="PZX47" s="502"/>
      <c r="PZY47" s="502"/>
      <c r="PZZ47" s="502"/>
      <c r="QAA47" s="502"/>
      <c r="QAB47" s="502"/>
      <c r="QAC47" s="502"/>
      <c r="QAD47" s="502"/>
      <c r="QAE47" s="502"/>
      <c r="QAF47" s="502"/>
      <c r="QAG47" s="502"/>
      <c r="QAH47" s="502"/>
      <c r="QAI47" s="502"/>
      <c r="QAJ47" s="502"/>
      <c r="QAK47" s="502"/>
      <c r="QAL47" s="502"/>
      <c r="QAM47" s="502"/>
      <c r="QAN47" s="502"/>
      <c r="QAO47" s="502"/>
      <c r="QAP47" s="502"/>
      <c r="QAQ47" s="502"/>
      <c r="QAR47" s="502"/>
      <c r="QAS47" s="502"/>
      <c r="QAT47" s="502"/>
      <c r="QAU47" s="502"/>
      <c r="QAV47" s="502"/>
      <c r="QAW47" s="502"/>
      <c r="QAX47" s="502"/>
      <c r="QAY47" s="502"/>
      <c r="QAZ47" s="502"/>
      <c r="QBA47" s="502"/>
      <c r="QBB47" s="502"/>
      <c r="QBC47" s="502"/>
      <c r="QBD47" s="502"/>
      <c r="QBE47" s="502"/>
      <c r="QBF47" s="502"/>
      <c r="QBG47" s="502"/>
      <c r="QBH47" s="502"/>
      <c r="QBI47" s="502"/>
      <c r="QBJ47" s="502"/>
      <c r="QBK47" s="502"/>
      <c r="QBL47" s="502"/>
      <c r="QBM47" s="502"/>
      <c r="QBN47" s="502"/>
      <c r="QBO47" s="502"/>
      <c r="QBP47" s="502"/>
      <c r="QBQ47" s="502"/>
      <c r="QBR47" s="502"/>
      <c r="QBS47" s="502"/>
      <c r="QBT47" s="502"/>
      <c r="QBU47" s="502"/>
      <c r="QBV47" s="502"/>
      <c r="QBW47" s="502"/>
      <c r="QBX47" s="502"/>
      <c r="QBY47" s="502"/>
      <c r="QBZ47" s="502"/>
      <c r="QCA47" s="502"/>
      <c r="QCB47" s="502"/>
      <c r="QCC47" s="502"/>
      <c r="QCD47" s="502"/>
      <c r="QCE47" s="502"/>
      <c r="QCF47" s="502"/>
      <c r="QCG47" s="502"/>
      <c r="QCH47" s="502"/>
      <c r="QCI47" s="502"/>
      <c r="QCJ47" s="502"/>
      <c r="QCK47" s="502"/>
      <c r="QCL47" s="502"/>
      <c r="QCM47" s="502"/>
      <c r="QCN47" s="502"/>
      <c r="QCO47" s="502"/>
      <c r="QCP47" s="502"/>
      <c r="QCQ47" s="502"/>
      <c r="QCR47" s="502"/>
      <c r="QCS47" s="502"/>
      <c r="QCT47" s="502"/>
      <c r="QCU47" s="502"/>
      <c r="QCV47" s="502"/>
      <c r="QCW47" s="502"/>
      <c r="QCX47" s="502"/>
      <c r="QCY47" s="502"/>
      <c r="QCZ47" s="502"/>
      <c r="QDA47" s="502"/>
      <c r="QDB47" s="502"/>
      <c r="QDC47" s="502"/>
      <c r="QDD47" s="502"/>
      <c r="QDE47" s="502"/>
      <c r="QDF47" s="502"/>
      <c r="QDG47" s="502"/>
      <c r="QDH47" s="502"/>
      <c r="QDI47" s="502"/>
      <c r="QDJ47" s="502"/>
      <c r="QDK47" s="502"/>
      <c r="QDL47" s="502"/>
      <c r="QDM47" s="502"/>
      <c r="QDN47" s="502"/>
      <c r="QDO47" s="502"/>
      <c r="QDP47" s="502"/>
      <c r="QDQ47" s="502"/>
      <c r="QDR47" s="502"/>
      <c r="QDS47" s="502"/>
      <c r="QDT47" s="502"/>
      <c r="QDU47" s="502"/>
      <c r="QDV47" s="502"/>
      <c r="QDW47" s="502"/>
      <c r="QDX47" s="502"/>
      <c r="QDY47" s="502"/>
      <c r="QDZ47" s="502"/>
      <c r="QEA47" s="502"/>
      <c r="QEB47" s="502"/>
      <c r="QEC47" s="502"/>
      <c r="QED47" s="502"/>
      <c r="QEE47" s="502"/>
      <c r="QEF47" s="502"/>
      <c r="QEG47" s="502"/>
      <c r="QEH47" s="502"/>
      <c r="QEI47" s="502"/>
      <c r="QEJ47" s="502"/>
      <c r="QEK47" s="502"/>
      <c r="QEL47" s="502"/>
      <c r="QEM47" s="502"/>
      <c r="QEN47" s="502"/>
      <c r="QEO47" s="502"/>
      <c r="QEP47" s="502"/>
      <c r="QEQ47" s="502"/>
      <c r="QER47" s="502"/>
      <c r="QES47" s="502"/>
      <c r="QET47" s="502"/>
      <c r="QEU47" s="502"/>
      <c r="QEV47" s="502"/>
      <c r="QEW47" s="502"/>
      <c r="QEX47" s="502"/>
      <c r="QEY47" s="502"/>
      <c r="QEZ47" s="502"/>
      <c r="QFA47" s="502"/>
      <c r="QFB47" s="502"/>
      <c r="QFC47" s="502"/>
      <c r="QFD47" s="502"/>
      <c r="QFE47" s="502"/>
      <c r="QFF47" s="502"/>
      <c r="QFG47" s="502"/>
      <c r="QFH47" s="502"/>
      <c r="QFI47" s="502"/>
      <c r="QFJ47" s="502"/>
      <c r="QFK47" s="502"/>
      <c r="QFL47" s="502"/>
      <c r="QFM47" s="502"/>
      <c r="QFN47" s="502"/>
      <c r="QFO47" s="502"/>
      <c r="QFP47" s="502"/>
      <c r="QFQ47" s="502"/>
      <c r="QFR47" s="502"/>
      <c r="QFS47" s="502"/>
      <c r="QFT47" s="502"/>
      <c r="QFU47" s="502"/>
      <c r="QFV47" s="502"/>
      <c r="QFW47" s="502"/>
      <c r="QFX47" s="502"/>
      <c r="QFY47" s="502"/>
      <c r="QFZ47" s="502"/>
      <c r="QGA47" s="502"/>
      <c r="QGB47" s="502"/>
      <c r="QGC47" s="502"/>
      <c r="QGD47" s="502"/>
      <c r="QGE47" s="502"/>
      <c r="QGF47" s="502"/>
      <c r="QGG47" s="502"/>
      <c r="QGH47" s="502"/>
      <c r="QGI47" s="502"/>
      <c r="QGJ47" s="502"/>
      <c r="QGK47" s="502"/>
      <c r="QGL47" s="502"/>
      <c r="QGM47" s="502"/>
      <c r="QGN47" s="502"/>
      <c r="QGO47" s="502"/>
      <c r="QGP47" s="502"/>
      <c r="QGQ47" s="502"/>
      <c r="QGR47" s="502"/>
      <c r="QGS47" s="502"/>
      <c r="QGT47" s="502"/>
      <c r="QGU47" s="502"/>
      <c r="QGV47" s="502"/>
      <c r="QGW47" s="502"/>
      <c r="QGX47" s="502"/>
      <c r="QGY47" s="502"/>
      <c r="QGZ47" s="502"/>
      <c r="QHA47" s="502"/>
      <c r="QHB47" s="502"/>
      <c r="QHC47" s="502"/>
      <c r="QHD47" s="502"/>
      <c r="QHE47" s="502"/>
      <c r="QHF47" s="502"/>
      <c r="QHG47" s="502"/>
      <c r="QHH47" s="502"/>
      <c r="QHI47" s="502"/>
      <c r="QHJ47" s="502"/>
      <c r="QHK47" s="502"/>
      <c r="QHL47" s="502"/>
      <c r="QHM47" s="502"/>
      <c r="QHN47" s="502"/>
      <c r="QHO47" s="502"/>
      <c r="QHP47" s="502"/>
      <c r="QHQ47" s="502"/>
      <c r="QHR47" s="502"/>
      <c r="QHS47" s="502"/>
      <c r="QHT47" s="502"/>
      <c r="QHU47" s="502"/>
      <c r="QHV47" s="502"/>
      <c r="QHW47" s="502"/>
      <c r="QHX47" s="502"/>
      <c r="QHY47" s="502"/>
      <c r="QHZ47" s="502"/>
      <c r="QIA47" s="502"/>
      <c r="QIB47" s="502"/>
      <c r="QIC47" s="502"/>
      <c r="QID47" s="502"/>
      <c r="QIE47" s="502"/>
      <c r="QIF47" s="502"/>
      <c r="QIG47" s="502"/>
      <c r="QIH47" s="502"/>
      <c r="QII47" s="502"/>
      <c r="QIJ47" s="502"/>
      <c r="QIK47" s="502"/>
      <c r="QIL47" s="502"/>
      <c r="QIM47" s="502"/>
      <c r="QIN47" s="502"/>
      <c r="QIO47" s="502"/>
      <c r="QIP47" s="502"/>
      <c r="QIQ47" s="502"/>
      <c r="QIR47" s="502"/>
      <c r="QIS47" s="502"/>
      <c r="QIT47" s="502"/>
      <c r="QIU47" s="502"/>
      <c r="QIV47" s="502"/>
      <c r="QIW47" s="502"/>
      <c r="QIX47" s="502"/>
      <c r="QIY47" s="502"/>
      <c r="QIZ47" s="502"/>
      <c r="QJA47" s="502"/>
      <c r="QJB47" s="502"/>
      <c r="QJC47" s="502"/>
      <c r="QJD47" s="502"/>
      <c r="QJE47" s="502"/>
      <c r="QJF47" s="502"/>
      <c r="QJG47" s="502"/>
      <c r="QJH47" s="502"/>
      <c r="QJI47" s="502"/>
      <c r="QJJ47" s="502"/>
      <c r="QJK47" s="502"/>
      <c r="QJL47" s="502"/>
      <c r="QJM47" s="502"/>
      <c r="QJN47" s="502"/>
      <c r="QJO47" s="502"/>
      <c r="QJP47" s="502"/>
      <c r="QJQ47" s="502"/>
      <c r="QJR47" s="502"/>
      <c r="QJS47" s="502"/>
      <c r="QJT47" s="502"/>
      <c r="QJU47" s="502"/>
      <c r="QJV47" s="502"/>
      <c r="QJW47" s="502"/>
      <c r="QJX47" s="502"/>
      <c r="QJY47" s="502"/>
      <c r="QJZ47" s="502"/>
      <c r="QKA47" s="502"/>
      <c r="QKB47" s="502"/>
      <c r="QKC47" s="502"/>
      <c r="QKD47" s="502"/>
      <c r="QKE47" s="502"/>
      <c r="QKF47" s="502"/>
      <c r="QKG47" s="502"/>
      <c r="QKH47" s="502"/>
      <c r="QKI47" s="502"/>
      <c r="QKJ47" s="502"/>
      <c r="QKK47" s="502"/>
      <c r="QKL47" s="502"/>
      <c r="QKM47" s="502"/>
      <c r="QKN47" s="502"/>
      <c r="QKO47" s="502"/>
      <c r="QKP47" s="502"/>
      <c r="QKQ47" s="502"/>
      <c r="QKR47" s="502"/>
      <c r="QKS47" s="502"/>
      <c r="QKT47" s="502"/>
      <c r="QKU47" s="502"/>
      <c r="QKV47" s="502"/>
      <c r="QKW47" s="502"/>
      <c r="QKX47" s="502"/>
      <c r="QKY47" s="502"/>
      <c r="QKZ47" s="502"/>
      <c r="QLA47" s="502"/>
      <c r="QLB47" s="502"/>
      <c r="QLC47" s="502"/>
      <c r="QLD47" s="502"/>
      <c r="QLE47" s="502"/>
      <c r="QLF47" s="502"/>
      <c r="QLG47" s="502"/>
      <c r="QLH47" s="502"/>
      <c r="QLI47" s="502"/>
      <c r="QLJ47" s="502"/>
      <c r="QLK47" s="502"/>
      <c r="QLL47" s="502"/>
      <c r="QLM47" s="502"/>
      <c r="QLN47" s="502"/>
      <c r="QLO47" s="502"/>
      <c r="QLP47" s="502"/>
      <c r="QLQ47" s="502"/>
      <c r="QLR47" s="502"/>
      <c r="QLS47" s="502"/>
      <c r="QLT47" s="502"/>
      <c r="QLU47" s="502"/>
      <c r="QLV47" s="502"/>
      <c r="QLW47" s="502"/>
      <c r="QLX47" s="502"/>
      <c r="QLY47" s="502"/>
      <c r="QLZ47" s="502"/>
      <c r="QMA47" s="502"/>
      <c r="QMB47" s="502"/>
      <c r="QMC47" s="502"/>
      <c r="QMD47" s="502"/>
      <c r="QME47" s="502"/>
      <c r="QMF47" s="502"/>
      <c r="QMG47" s="502"/>
      <c r="QMH47" s="502"/>
      <c r="QMI47" s="502"/>
      <c r="QMJ47" s="502"/>
      <c r="QMK47" s="502"/>
      <c r="QML47" s="502"/>
      <c r="QMM47" s="502"/>
      <c r="QMN47" s="502"/>
      <c r="QMO47" s="502"/>
      <c r="QMP47" s="502"/>
      <c r="QMQ47" s="502"/>
      <c r="QMR47" s="502"/>
      <c r="QMS47" s="502"/>
      <c r="QMT47" s="502"/>
      <c r="QMU47" s="502"/>
      <c r="QMV47" s="502"/>
      <c r="QMW47" s="502"/>
      <c r="QMX47" s="502"/>
      <c r="QMY47" s="502"/>
      <c r="QMZ47" s="502"/>
      <c r="QNA47" s="502"/>
      <c r="QNB47" s="502"/>
      <c r="QNC47" s="502"/>
      <c r="QND47" s="502"/>
      <c r="QNE47" s="502"/>
      <c r="QNF47" s="502"/>
      <c r="QNG47" s="502"/>
      <c r="QNH47" s="502"/>
      <c r="QNI47" s="502"/>
      <c r="QNJ47" s="502"/>
      <c r="QNK47" s="502"/>
      <c r="QNL47" s="502"/>
      <c r="QNM47" s="502"/>
      <c r="QNN47" s="502"/>
      <c r="QNO47" s="502"/>
      <c r="QNP47" s="502"/>
      <c r="QNQ47" s="502"/>
      <c r="QNR47" s="502"/>
      <c r="QNS47" s="502"/>
      <c r="QNT47" s="502"/>
      <c r="QNU47" s="502"/>
      <c r="QNV47" s="502"/>
      <c r="QNW47" s="502"/>
      <c r="QNX47" s="502"/>
      <c r="QNY47" s="502"/>
      <c r="QNZ47" s="502"/>
      <c r="QOA47" s="502"/>
      <c r="QOB47" s="502"/>
      <c r="QOC47" s="502"/>
      <c r="QOD47" s="502"/>
      <c r="QOE47" s="502"/>
      <c r="QOF47" s="502"/>
      <c r="QOG47" s="502"/>
      <c r="QOH47" s="502"/>
      <c r="QOI47" s="502"/>
      <c r="QOJ47" s="502"/>
      <c r="QOK47" s="502"/>
      <c r="QOL47" s="502"/>
      <c r="QOM47" s="502"/>
      <c r="QON47" s="502"/>
      <c r="QOO47" s="502"/>
      <c r="QOP47" s="502"/>
      <c r="QOQ47" s="502"/>
      <c r="QOR47" s="502"/>
      <c r="QOS47" s="502"/>
      <c r="QOT47" s="502"/>
      <c r="QOU47" s="502"/>
      <c r="QOV47" s="502"/>
      <c r="QOW47" s="502"/>
      <c r="QOX47" s="502"/>
      <c r="QOY47" s="502"/>
      <c r="QOZ47" s="502"/>
      <c r="QPA47" s="502"/>
      <c r="QPB47" s="502"/>
      <c r="QPC47" s="502"/>
      <c r="QPD47" s="502"/>
      <c r="QPE47" s="502"/>
      <c r="QPF47" s="502"/>
      <c r="QPG47" s="502"/>
      <c r="QPH47" s="502"/>
      <c r="QPI47" s="502"/>
      <c r="QPJ47" s="502"/>
      <c r="QPK47" s="502"/>
      <c r="QPL47" s="502"/>
      <c r="QPM47" s="502"/>
      <c r="QPN47" s="502"/>
      <c r="QPO47" s="502"/>
      <c r="QPP47" s="502"/>
      <c r="QPQ47" s="502"/>
      <c r="QPR47" s="502"/>
      <c r="QPS47" s="502"/>
      <c r="QPT47" s="502"/>
      <c r="QPU47" s="502"/>
      <c r="QPV47" s="502"/>
      <c r="QPW47" s="502"/>
      <c r="QPX47" s="502"/>
      <c r="QPY47" s="502"/>
      <c r="QPZ47" s="502"/>
      <c r="QQA47" s="502"/>
      <c r="QQB47" s="502"/>
      <c r="QQC47" s="502"/>
      <c r="QQD47" s="502"/>
      <c r="QQE47" s="502"/>
      <c r="QQF47" s="502"/>
      <c r="QQG47" s="502"/>
      <c r="QQH47" s="502"/>
      <c r="QQI47" s="502"/>
      <c r="QQJ47" s="502"/>
      <c r="QQK47" s="502"/>
      <c r="QQL47" s="502"/>
      <c r="QQM47" s="502"/>
      <c r="QQN47" s="502"/>
      <c r="QQO47" s="502"/>
      <c r="QQP47" s="502"/>
      <c r="QQQ47" s="502"/>
      <c r="QQR47" s="502"/>
      <c r="QQS47" s="502"/>
      <c r="QQT47" s="502"/>
      <c r="QQU47" s="502"/>
      <c r="QQV47" s="502"/>
      <c r="QQW47" s="502"/>
      <c r="QQX47" s="502"/>
      <c r="QQY47" s="502"/>
      <c r="QQZ47" s="502"/>
      <c r="QRA47" s="502"/>
      <c r="QRB47" s="502"/>
      <c r="QRC47" s="502"/>
      <c r="QRD47" s="502"/>
      <c r="QRE47" s="502"/>
      <c r="QRF47" s="502"/>
      <c r="QRG47" s="502"/>
      <c r="QRH47" s="502"/>
      <c r="QRI47" s="502"/>
      <c r="QRJ47" s="502"/>
      <c r="QRK47" s="502"/>
      <c r="QRL47" s="502"/>
      <c r="QRM47" s="502"/>
      <c r="QRN47" s="502"/>
      <c r="QRO47" s="502"/>
      <c r="QRP47" s="502"/>
      <c r="QRQ47" s="502"/>
      <c r="QRR47" s="502"/>
      <c r="QRS47" s="502"/>
      <c r="QRT47" s="502"/>
      <c r="QRU47" s="502"/>
      <c r="QRV47" s="502"/>
      <c r="QRW47" s="502"/>
      <c r="QRX47" s="502"/>
      <c r="QRY47" s="502"/>
      <c r="QRZ47" s="502"/>
      <c r="QSA47" s="502"/>
      <c r="QSB47" s="502"/>
      <c r="QSC47" s="502"/>
      <c r="QSD47" s="502"/>
      <c r="QSE47" s="502"/>
      <c r="QSF47" s="502"/>
      <c r="QSG47" s="502"/>
      <c r="QSH47" s="502"/>
      <c r="QSI47" s="502"/>
      <c r="QSJ47" s="502"/>
      <c r="QSK47" s="502"/>
      <c r="QSL47" s="502"/>
      <c r="QSM47" s="502"/>
      <c r="QSN47" s="502"/>
      <c r="QSO47" s="502"/>
      <c r="QSP47" s="502"/>
      <c r="QSQ47" s="502"/>
      <c r="QSR47" s="502"/>
      <c r="QSS47" s="502"/>
      <c r="QST47" s="502"/>
      <c r="QSU47" s="502"/>
      <c r="QSV47" s="502"/>
      <c r="QSW47" s="502"/>
      <c r="QSX47" s="502"/>
      <c r="QSY47" s="502"/>
      <c r="QSZ47" s="502"/>
      <c r="QTA47" s="502"/>
      <c r="QTB47" s="502"/>
      <c r="QTC47" s="502"/>
      <c r="QTD47" s="502"/>
      <c r="QTE47" s="502"/>
      <c r="QTF47" s="502"/>
      <c r="QTG47" s="502"/>
      <c r="QTH47" s="502"/>
      <c r="QTI47" s="502"/>
      <c r="QTJ47" s="502"/>
      <c r="QTK47" s="502"/>
      <c r="QTL47" s="502"/>
      <c r="QTM47" s="502"/>
      <c r="QTN47" s="502"/>
      <c r="QTO47" s="502"/>
      <c r="QTP47" s="502"/>
      <c r="QTQ47" s="502"/>
      <c r="QTR47" s="502"/>
      <c r="QTS47" s="502"/>
      <c r="QTT47" s="502"/>
      <c r="QTU47" s="502"/>
      <c r="QTV47" s="502"/>
      <c r="QTW47" s="502"/>
      <c r="QTX47" s="502"/>
      <c r="QTY47" s="502"/>
      <c r="QTZ47" s="502"/>
      <c r="QUA47" s="502"/>
      <c r="QUB47" s="502"/>
      <c r="QUC47" s="502"/>
      <c r="QUD47" s="502"/>
      <c r="QUE47" s="502"/>
      <c r="QUF47" s="502"/>
      <c r="QUG47" s="502"/>
      <c r="QUH47" s="502"/>
      <c r="QUI47" s="502"/>
      <c r="QUJ47" s="502"/>
      <c r="QUK47" s="502"/>
      <c r="QUL47" s="502"/>
      <c r="QUM47" s="502"/>
      <c r="QUN47" s="502"/>
      <c r="QUO47" s="502"/>
      <c r="QUP47" s="502"/>
      <c r="QUQ47" s="502"/>
      <c r="QUR47" s="502"/>
      <c r="QUS47" s="502"/>
      <c r="QUT47" s="502"/>
      <c r="QUU47" s="502"/>
      <c r="QUV47" s="502"/>
      <c r="QUW47" s="502"/>
      <c r="QUX47" s="502"/>
      <c r="QUY47" s="502"/>
      <c r="QUZ47" s="502"/>
      <c r="QVA47" s="502"/>
      <c r="QVB47" s="502"/>
      <c r="QVC47" s="502"/>
      <c r="QVD47" s="502"/>
      <c r="QVE47" s="502"/>
      <c r="QVF47" s="502"/>
      <c r="QVG47" s="502"/>
      <c r="QVH47" s="502"/>
      <c r="QVI47" s="502"/>
      <c r="QVJ47" s="502"/>
      <c r="QVK47" s="502"/>
      <c r="QVL47" s="502"/>
      <c r="QVM47" s="502"/>
      <c r="QVN47" s="502"/>
      <c r="QVO47" s="502"/>
      <c r="QVP47" s="502"/>
      <c r="QVQ47" s="502"/>
      <c r="QVR47" s="502"/>
      <c r="QVS47" s="502"/>
      <c r="QVT47" s="502"/>
      <c r="QVU47" s="502"/>
      <c r="QVV47" s="502"/>
      <c r="QVW47" s="502"/>
      <c r="QVX47" s="502"/>
      <c r="QVY47" s="502"/>
      <c r="QVZ47" s="502"/>
      <c r="QWA47" s="502"/>
      <c r="QWB47" s="502"/>
      <c r="QWC47" s="502"/>
      <c r="QWD47" s="502"/>
      <c r="QWE47" s="502"/>
      <c r="QWF47" s="502"/>
      <c r="QWG47" s="502"/>
      <c r="QWH47" s="502"/>
      <c r="QWI47" s="502"/>
      <c r="QWJ47" s="502"/>
      <c r="QWK47" s="502"/>
      <c r="QWL47" s="502"/>
      <c r="QWM47" s="502"/>
      <c r="QWN47" s="502"/>
      <c r="QWO47" s="502"/>
      <c r="QWP47" s="502"/>
      <c r="QWQ47" s="502"/>
      <c r="QWR47" s="502"/>
      <c r="QWS47" s="502"/>
      <c r="QWT47" s="502"/>
      <c r="QWU47" s="502"/>
      <c r="QWV47" s="502"/>
      <c r="QWW47" s="502"/>
      <c r="QWX47" s="502"/>
      <c r="QWY47" s="502"/>
      <c r="QWZ47" s="502"/>
      <c r="QXA47" s="502"/>
      <c r="QXB47" s="502"/>
      <c r="QXC47" s="502"/>
      <c r="QXD47" s="502"/>
      <c r="QXE47" s="502"/>
      <c r="QXF47" s="502"/>
      <c r="QXG47" s="502"/>
      <c r="QXH47" s="502"/>
      <c r="QXI47" s="502"/>
      <c r="QXJ47" s="502"/>
      <c r="QXK47" s="502"/>
      <c r="QXL47" s="502"/>
      <c r="QXM47" s="502"/>
      <c r="QXN47" s="502"/>
      <c r="QXO47" s="502"/>
      <c r="QXP47" s="502"/>
      <c r="QXQ47" s="502"/>
      <c r="QXR47" s="502"/>
      <c r="QXS47" s="502"/>
      <c r="QXT47" s="502"/>
      <c r="QXU47" s="502"/>
      <c r="QXV47" s="502"/>
      <c r="QXW47" s="502"/>
      <c r="QXX47" s="502"/>
      <c r="QXY47" s="502"/>
      <c r="QXZ47" s="502"/>
      <c r="QYA47" s="502"/>
      <c r="QYB47" s="502"/>
      <c r="QYC47" s="502"/>
      <c r="QYD47" s="502"/>
      <c r="QYE47" s="502"/>
      <c r="QYF47" s="502"/>
      <c r="QYG47" s="502"/>
      <c r="QYH47" s="502"/>
      <c r="QYI47" s="502"/>
      <c r="QYJ47" s="502"/>
      <c r="QYK47" s="502"/>
      <c r="QYL47" s="502"/>
      <c r="QYM47" s="502"/>
      <c r="QYN47" s="502"/>
      <c r="QYO47" s="502"/>
      <c r="QYP47" s="502"/>
      <c r="QYQ47" s="502"/>
      <c r="QYR47" s="502"/>
      <c r="QYS47" s="502"/>
      <c r="QYT47" s="502"/>
      <c r="QYU47" s="502"/>
      <c r="QYV47" s="502"/>
      <c r="QYW47" s="502"/>
      <c r="QYX47" s="502"/>
      <c r="QYY47" s="502"/>
      <c r="QYZ47" s="502"/>
      <c r="QZA47" s="502"/>
      <c r="QZB47" s="502"/>
      <c r="QZC47" s="502"/>
      <c r="QZD47" s="502"/>
      <c r="QZE47" s="502"/>
      <c r="QZF47" s="502"/>
      <c r="QZG47" s="502"/>
      <c r="QZH47" s="502"/>
      <c r="QZI47" s="502"/>
      <c r="QZJ47" s="502"/>
      <c r="QZK47" s="502"/>
      <c r="QZL47" s="502"/>
      <c r="QZM47" s="502"/>
      <c r="QZN47" s="502"/>
      <c r="QZO47" s="502"/>
      <c r="QZP47" s="502"/>
      <c r="QZQ47" s="502"/>
      <c r="QZR47" s="502"/>
      <c r="QZS47" s="502"/>
      <c r="QZT47" s="502"/>
      <c r="QZU47" s="502"/>
      <c r="QZV47" s="502"/>
      <c r="QZW47" s="502"/>
      <c r="QZX47" s="502"/>
      <c r="QZY47" s="502"/>
      <c r="QZZ47" s="502"/>
      <c r="RAA47" s="502"/>
      <c r="RAB47" s="502"/>
      <c r="RAC47" s="502"/>
      <c r="RAD47" s="502"/>
      <c r="RAE47" s="502"/>
      <c r="RAF47" s="502"/>
      <c r="RAG47" s="502"/>
      <c r="RAH47" s="502"/>
      <c r="RAI47" s="502"/>
      <c r="RAJ47" s="502"/>
      <c r="RAK47" s="502"/>
      <c r="RAL47" s="502"/>
      <c r="RAM47" s="502"/>
      <c r="RAN47" s="502"/>
      <c r="RAO47" s="502"/>
      <c r="RAP47" s="502"/>
      <c r="RAQ47" s="502"/>
      <c r="RAR47" s="502"/>
      <c r="RAS47" s="502"/>
      <c r="RAT47" s="502"/>
      <c r="RAU47" s="502"/>
      <c r="RAV47" s="502"/>
      <c r="RAW47" s="502"/>
      <c r="RAX47" s="502"/>
      <c r="RAY47" s="502"/>
      <c r="RAZ47" s="502"/>
      <c r="RBA47" s="502"/>
      <c r="RBB47" s="502"/>
      <c r="RBC47" s="502"/>
      <c r="RBD47" s="502"/>
      <c r="RBE47" s="502"/>
      <c r="RBF47" s="502"/>
      <c r="RBG47" s="502"/>
      <c r="RBH47" s="502"/>
      <c r="RBI47" s="502"/>
      <c r="RBJ47" s="502"/>
      <c r="RBK47" s="502"/>
      <c r="RBL47" s="502"/>
      <c r="RBM47" s="502"/>
      <c r="RBN47" s="502"/>
      <c r="RBO47" s="502"/>
      <c r="RBP47" s="502"/>
      <c r="RBQ47" s="502"/>
      <c r="RBR47" s="502"/>
      <c r="RBS47" s="502"/>
      <c r="RBT47" s="502"/>
      <c r="RBU47" s="502"/>
      <c r="RBV47" s="502"/>
      <c r="RBW47" s="502"/>
      <c r="RBX47" s="502"/>
      <c r="RBY47" s="502"/>
      <c r="RBZ47" s="502"/>
      <c r="RCA47" s="502"/>
      <c r="RCB47" s="502"/>
      <c r="RCC47" s="502"/>
      <c r="RCD47" s="502"/>
      <c r="RCE47" s="502"/>
      <c r="RCF47" s="502"/>
      <c r="RCG47" s="502"/>
      <c r="RCH47" s="502"/>
      <c r="RCI47" s="502"/>
      <c r="RCJ47" s="502"/>
      <c r="RCK47" s="502"/>
      <c r="RCL47" s="502"/>
      <c r="RCM47" s="502"/>
      <c r="RCN47" s="502"/>
      <c r="RCO47" s="502"/>
      <c r="RCP47" s="502"/>
      <c r="RCQ47" s="502"/>
      <c r="RCR47" s="502"/>
      <c r="RCS47" s="502"/>
      <c r="RCT47" s="502"/>
      <c r="RCU47" s="502"/>
      <c r="RCV47" s="502"/>
      <c r="RCW47" s="502"/>
      <c r="RCX47" s="502"/>
      <c r="RCY47" s="502"/>
      <c r="RCZ47" s="502"/>
      <c r="RDA47" s="502"/>
      <c r="RDB47" s="502"/>
      <c r="RDC47" s="502"/>
      <c r="RDD47" s="502"/>
      <c r="RDE47" s="502"/>
      <c r="RDF47" s="502"/>
      <c r="RDG47" s="502"/>
      <c r="RDH47" s="502"/>
      <c r="RDI47" s="502"/>
      <c r="RDJ47" s="502"/>
      <c r="RDK47" s="502"/>
      <c r="RDL47" s="502"/>
      <c r="RDM47" s="502"/>
      <c r="RDN47" s="502"/>
      <c r="RDO47" s="502"/>
      <c r="RDP47" s="502"/>
      <c r="RDQ47" s="502"/>
      <c r="RDR47" s="502"/>
      <c r="RDS47" s="502"/>
      <c r="RDT47" s="502"/>
      <c r="RDU47" s="502"/>
      <c r="RDV47" s="502"/>
      <c r="RDW47" s="502"/>
      <c r="RDX47" s="502"/>
      <c r="RDY47" s="502"/>
      <c r="RDZ47" s="502"/>
      <c r="REA47" s="502"/>
      <c r="REB47" s="502"/>
      <c r="REC47" s="502"/>
      <c r="RED47" s="502"/>
      <c r="REE47" s="502"/>
      <c r="REF47" s="502"/>
      <c r="REG47" s="502"/>
      <c r="REH47" s="502"/>
      <c r="REI47" s="502"/>
      <c r="REJ47" s="502"/>
      <c r="REK47" s="502"/>
      <c r="REL47" s="502"/>
      <c r="REM47" s="502"/>
      <c r="REN47" s="502"/>
      <c r="REO47" s="502"/>
      <c r="REP47" s="502"/>
      <c r="REQ47" s="502"/>
      <c r="RER47" s="502"/>
      <c r="RES47" s="502"/>
      <c r="RET47" s="502"/>
      <c r="REU47" s="502"/>
      <c r="REV47" s="502"/>
      <c r="REW47" s="502"/>
      <c r="REX47" s="502"/>
      <c r="REY47" s="502"/>
      <c r="REZ47" s="502"/>
      <c r="RFA47" s="502"/>
      <c r="RFB47" s="502"/>
      <c r="RFC47" s="502"/>
      <c r="RFD47" s="502"/>
      <c r="RFE47" s="502"/>
      <c r="RFF47" s="502"/>
      <c r="RFG47" s="502"/>
      <c r="RFH47" s="502"/>
      <c r="RFI47" s="502"/>
      <c r="RFJ47" s="502"/>
      <c r="RFK47" s="502"/>
      <c r="RFL47" s="502"/>
      <c r="RFM47" s="502"/>
      <c r="RFN47" s="502"/>
      <c r="RFO47" s="502"/>
      <c r="RFP47" s="502"/>
      <c r="RFQ47" s="502"/>
      <c r="RFR47" s="502"/>
      <c r="RFS47" s="502"/>
      <c r="RFT47" s="502"/>
      <c r="RFU47" s="502"/>
      <c r="RFV47" s="502"/>
      <c r="RFW47" s="502"/>
      <c r="RFX47" s="502"/>
      <c r="RFY47" s="502"/>
      <c r="RFZ47" s="502"/>
      <c r="RGA47" s="502"/>
      <c r="RGB47" s="502"/>
      <c r="RGC47" s="502"/>
      <c r="RGD47" s="502"/>
      <c r="RGE47" s="502"/>
      <c r="RGF47" s="502"/>
      <c r="RGG47" s="502"/>
      <c r="RGH47" s="502"/>
      <c r="RGI47" s="502"/>
      <c r="RGJ47" s="502"/>
      <c r="RGK47" s="502"/>
      <c r="RGL47" s="502"/>
      <c r="RGM47" s="502"/>
      <c r="RGN47" s="502"/>
      <c r="RGO47" s="502"/>
      <c r="RGP47" s="502"/>
      <c r="RGQ47" s="502"/>
      <c r="RGR47" s="502"/>
      <c r="RGS47" s="502"/>
      <c r="RGT47" s="502"/>
      <c r="RGU47" s="502"/>
      <c r="RGV47" s="502"/>
      <c r="RGW47" s="502"/>
      <c r="RGX47" s="502"/>
      <c r="RGY47" s="502"/>
      <c r="RGZ47" s="502"/>
      <c r="RHA47" s="502"/>
      <c r="RHB47" s="502"/>
      <c r="RHC47" s="502"/>
      <c r="RHD47" s="502"/>
      <c r="RHE47" s="502"/>
      <c r="RHF47" s="502"/>
      <c r="RHG47" s="502"/>
      <c r="RHH47" s="502"/>
      <c r="RHI47" s="502"/>
      <c r="RHJ47" s="502"/>
      <c r="RHK47" s="502"/>
      <c r="RHL47" s="502"/>
      <c r="RHM47" s="502"/>
      <c r="RHN47" s="502"/>
      <c r="RHO47" s="502"/>
      <c r="RHP47" s="502"/>
      <c r="RHQ47" s="502"/>
      <c r="RHR47" s="502"/>
      <c r="RHS47" s="502"/>
      <c r="RHT47" s="502"/>
      <c r="RHU47" s="502"/>
      <c r="RHV47" s="502"/>
      <c r="RHW47" s="502"/>
      <c r="RHX47" s="502"/>
      <c r="RHY47" s="502"/>
      <c r="RHZ47" s="502"/>
      <c r="RIA47" s="502"/>
      <c r="RIB47" s="502"/>
      <c r="RIC47" s="502"/>
      <c r="RID47" s="502"/>
      <c r="RIE47" s="502"/>
      <c r="RIF47" s="502"/>
      <c r="RIG47" s="502"/>
      <c r="RIH47" s="502"/>
      <c r="RII47" s="502"/>
      <c r="RIJ47" s="502"/>
      <c r="RIK47" s="502"/>
      <c r="RIL47" s="502"/>
      <c r="RIM47" s="502"/>
      <c r="RIN47" s="502"/>
      <c r="RIO47" s="502"/>
      <c r="RIP47" s="502"/>
      <c r="RIQ47" s="502"/>
      <c r="RIR47" s="502"/>
      <c r="RIS47" s="502"/>
      <c r="RIT47" s="502"/>
      <c r="RIU47" s="502"/>
      <c r="RIV47" s="502"/>
      <c r="RIW47" s="502"/>
      <c r="RIX47" s="502"/>
      <c r="RIY47" s="502"/>
      <c r="RIZ47" s="502"/>
      <c r="RJA47" s="502"/>
      <c r="RJB47" s="502"/>
      <c r="RJC47" s="502"/>
      <c r="RJD47" s="502"/>
      <c r="RJE47" s="502"/>
      <c r="RJF47" s="502"/>
      <c r="RJG47" s="502"/>
      <c r="RJH47" s="502"/>
      <c r="RJI47" s="502"/>
      <c r="RJJ47" s="502"/>
      <c r="RJK47" s="502"/>
      <c r="RJL47" s="502"/>
      <c r="RJM47" s="502"/>
      <c r="RJN47" s="502"/>
      <c r="RJO47" s="502"/>
      <c r="RJP47" s="502"/>
      <c r="RJQ47" s="502"/>
      <c r="RJR47" s="502"/>
      <c r="RJS47" s="502"/>
      <c r="RJT47" s="502"/>
      <c r="RJU47" s="502"/>
      <c r="RJV47" s="502"/>
      <c r="RJW47" s="502"/>
      <c r="RJX47" s="502"/>
      <c r="RJY47" s="502"/>
      <c r="RJZ47" s="502"/>
      <c r="RKA47" s="502"/>
      <c r="RKB47" s="502"/>
      <c r="RKC47" s="502"/>
      <c r="RKD47" s="502"/>
      <c r="RKE47" s="502"/>
      <c r="RKF47" s="502"/>
      <c r="RKG47" s="502"/>
      <c r="RKH47" s="502"/>
      <c r="RKI47" s="502"/>
      <c r="RKJ47" s="502"/>
      <c r="RKK47" s="502"/>
      <c r="RKL47" s="502"/>
      <c r="RKM47" s="502"/>
      <c r="RKN47" s="502"/>
      <c r="RKO47" s="502"/>
      <c r="RKP47" s="502"/>
      <c r="RKQ47" s="502"/>
      <c r="RKR47" s="502"/>
      <c r="RKS47" s="502"/>
      <c r="RKT47" s="502"/>
      <c r="RKU47" s="502"/>
      <c r="RKV47" s="502"/>
      <c r="RKW47" s="502"/>
      <c r="RKX47" s="502"/>
      <c r="RKY47" s="502"/>
      <c r="RKZ47" s="502"/>
      <c r="RLA47" s="502"/>
      <c r="RLB47" s="502"/>
      <c r="RLC47" s="502"/>
      <c r="RLD47" s="502"/>
      <c r="RLE47" s="502"/>
      <c r="RLF47" s="502"/>
      <c r="RLG47" s="502"/>
      <c r="RLH47" s="502"/>
      <c r="RLI47" s="502"/>
      <c r="RLJ47" s="502"/>
      <c r="RLK47" s="502"/>
      <c r="RLL47" s="502"/>
      <c r="RLM47" s="502"/>
      <c r="RLN47" s="502"/>
      <c r="RLO47" s="502"/>
      <c r="RLP47" s="502"/>
      <c r="RLQ47" s="502"/>
      <c r="RLR47" s="502"/>
      <c r="RLS47" s="502"/>
      <c r="RLT47" s="502"/>
      <c r="RLU47" s="502"/>
      <c r="RLV47" s="502"/>
      <c r="RLW47" s="502"/>
      <c r="RLX47" s="502"/>
      <c r="RLY47" s="502"/>
      <c r="RLZ47" s="502"/>
      <c r="RMA47" s="502"/>
      <c r="RMB47" s="502"/>
      <c r="RMC47" s="502"/>
      <c r="RMD47" s="502"/>
      <c r="RME47" s="502"/>
      <c r="RMF47" s="502"/>
      <c r="RMG47" s="502"/>
      <c r="RMH47" s="502"/>
      <c r="RMI47" s="502"/>
      <c r="RMJ47" s="502"/>
      <c r="RMK47" s="502"/>
      <c r="RML47" s="502"/>
      <c r="RMM47" s="502"/>
      <c r="RMN47" s="502"/>
      <c r="RMO47" s="502"/>
      <c r="RMP47" s="502"/>
      <c r="RMQ47" s="502"/>
      <c r="RMR47" s="502"/>
      <c r="RMS47" s="502"/>
      <c r="RMT47" s="502"/>
      <c r="RMU47" s="502"/>
      <c r="RMV47" s="502"/>
      <c r="RMW47" s="502"/>
      <c r="RMX47" s="502"/>
      <c r="RMY47" s="502"/>
      <c r="RMZ47" s="502"/>
      <c r="RNA47" s="502"/>
      <c r="RNB47" s="502"/>
      <c r="RNC47" s="502"/>
      <c r="RND47" s="502"/>
      <c r="RNE47" s="502"/>
      <c r="RNF47" s="502"/>
      <c r="RNG47" s="502"/>
      <c r="RNH47" s="502"/>
      <c r="RNI47" s="502"/>
      <c r="RNJ47" s="502"/>
      <c r="RNK47" s="502"/>
      <c r="RNL47" s="502"/>
      <c r="RNM47" s="502"/>
      <c r="RNN47" s="502"/>
      <c r="RNO47" s="502"/>
      <c r="RNP47" s="502"/>
      <c r="RNQ47" s="502"/>
      <c r="RNR47" s="502"/>
      <c r="RNS47" s="502"/>
      <c r="RNT47" s="502"/>
      <c r="RNU47" s="502"/>
      <c r="RNV47" s="502"/>
      <c r="RNW47" s="502"/>
      <c r="RNX47" s="502"/>
      <c r="RNY47" s="502"/>
      <c r="RNZ47" s="502"/>
      <c r="ROA47" s="502"/>
      <c r="ROB47" s="502"/>
      <c r="ROC47" s="502"/>
      <c r="ROD47" s="502"/>
      <c r="ROE47" s="502"/>
      <c r="ROF47" s="502"/>
      <c r="ROG47" s="502"/>
      <c r="ROH47" s="502"/>
      <c r="ROI47" s="502"/>
      <c r="ROJ47" s="502"/>
      <c r="ROK47" s="502"/>
      <c r="ROL47" s="502"/>
      <c r="ROM47" s="502"/>
      <c r="RON47" s="502"/>
      <c r="ROO47" s="502"/>
      <c r="ROP47" s="502"/>
      <c r="ROQ47" s="502"/>
      <c r="ROR47" s="502"/>
      <c r="ROS47" s="502"/>
      <c r="ROT47" s="502"/>
      <c r="ROU47" s="502"/>
      <c r="ROV47" s="502"/>
      <c r="ROW47" s="502"/>
      <c r="ROX47" s="502"/>
      <c r="ROY47" s="502"/>
      <c r="ROZ47" s="502"/>
      <c r="RPA47" s="502"/>
      <c r="RPB47" s="502"/>
      <c r="RPC47" s="502"/>
      <c r="RPD47" s="502"/>
      <c r="RPE47" s="502"/>
      <c r="RPF47" s="502"/>
      <c r="RPG47" s="502"/>
      <c r="RPH47" s="502"/>
      <c r="RPI47" s="502"/>
      <c r="RPJ47" s="502"/>
      <c r="RPK47" s="502"/>
      <c r="RPL47" s="502"/>
      <c r="RPM47" s="502"/>
      <c r="RPN47" s="502"/>
      <c r="RPO47" s="502"/>
      <c r="RPP47" s="502"/>
      <c r="RPQ47" s="502"/>
      <c r="RPR47" s="502"/>
      <c r="RPS47" s="502"/>
      <c r="RPT47" s="502"/>
      <c r="RPU47" s="502"/>
      <c r="RPV47" s="502"/>
      <c r="RPW47" s="502"/>
      <c r="RPX47" s="502"/>
      <c r="RPY47" s="502"/>
      <c r="RPZ47" s="502"/>
      <c r="RQA47" s="502"/>
      <c r="RQB47" s="502"/>
      <c r="RQC47" s="502"/>
      <c r="RQD47" s="502"/>
      <c r="RQE47" s="502"/>
      <c r="RQF47" s="502"/>
      <c r="RQG47" s="502"/>
      <c r="RQH47" s="502"/>
      <c r="RQI47" s="502"/>
      <c r="RQJ47" s="502"/>
      <c r="RQK47" s="502"/>
      <c r="RQL47" s="502"/>
      <c r="RQM47" s="502"/>
      <c r="RQN47" s="502"/>
      <c r="RQO47" s="502"/>
      <c r="RQP47" s="502"/>
      <c r="RQQ47" s="502"/>
      <c r="RQR47" s="502"/>
      <c r="RQS47" s="502"/>
      <c r="RQT47" s="502"/>
      <c r="RQU47" s="502"/>
      <c r="RQV47" s="502"/>
      <c r="RQW47" s="502"/>
      <c r="RQX47" s="502"/>
      <c r="RQY47" s="502"/>
      <c r="RQZ47" s="502"/>
      <c r="RRA47" s="502"/>
      <c r="RRB47" s="502"/>
      <c r="RRC47" s="502"/>
      <c r="RRD47" s="502"/>
      <c r="RRE47" s="502"/>
      <c r="RRF47" s="502"/>
      <c r="RRG47" s="502"/>
      <c r="RRH47" s="502"/>
      <c r="RRI47" s="502"/>
      <c r="RRJ47" s="502"/>
      <c r="RRK47" s="502"/>
      <c r="RRL47" s="502"/>
      <c r="RRM47" s="502"/>
      <c r="RRN47" s="502"/>
      <c r="RRO47" s="502"/>
      <c r="RRP47" s="502"/>
      <c r="RRQ47" s="502"/>
      <c r="RRR47" s="502"/>
      <c r="RRS47" s="502"/>
      <c r="RRT47" s="502"/>
      <c r="RRU47" s="502"/>
      <c r="RRV47" s="502"/>
      <c r="RRW47" s="502"/>
      <c r="RRX47" s="502"/>
      <c r="RRY47" s="502"/>
      <c r="RRZ47" s="502"/>
      <c r="RSA47" s="502"/>
      <c r="RSB47" s="502"/>
      <c r="RSC47" s="502"/>
      <c r="RSD47" s="502"/>
      <c r="RSE47" s="502"/>
      <c r="RSF47" s="502"/>
      <c r="RSG47" s="502"/>
      <c r="RSH47" s="502"/>
      <c r="RSI47" s="502"/>
      <c r="RSJ47" s="502"/>
      <c r="RSK47" s="502"/>
      <c r="RSL47" s="502"/>
      <c r="RSM47" s="502"/>
      <c r="RSN47" s="502"/>
      <c r="RSO47" s="502"/>
      <c r="RSP47" s="502"/>
      <c r="RSQ47" s="502"/>
      <c r="RSR47" s="502"/>
      <c r="RSS47" s="502"/>
      <c r="RST47" s="502"/>
      <c r="RSU47" s="502"/>
      <c r="RSV47" s="502"/>
      <c r="RSW47" s="502"/>
      <c r="RSX47" s="502"/>
      <c r="RSY47" s="502"/>
      <c r="RSZ47" s="502"/>
      <c r="RTA47" s="502"/>
      <c r="RTB47" s="502"/>
      <c r="RTC47" s="502"/>
      <c r="RTD47" s="502"/>
      <c r="RTE47" s="502"/>
      <c r="RTF47" s="502"/>
      <c r="RTG47" s="502"/>
      <c r="RTH47" s="502"/>
      <c r="RTI47" s="502"/>
      <c r="RTJ47" s="502"/>
      <c r="RTK47" s="502"/>
      <c r="RTL47" s="502"/>
      <c r="RTM47" s="502"/>
      <c r="RTN47" s="502"/>
      <c r="RTO47" s="502"/>
      <c r="RTP47" s="502"/>
      <c r="RTQ47" s="502"/>
      <c r="RTR47" s="502"/>
      <c r="RTS47" s="502"/>
      <c r="RTT47" s="502"/>
      <c r="RTU47" s="502"/>
      <c r="RTV47" s="502"/>
      <c r="RTW47" s="502"/>
      <c r="RTX47" s="502"/>
      <c r="RTY47" s="502"/>
      <c r="RTZ47" s="502"/>
      <c r="RUA47" s="502"/>
      <c r="RUB47" s="502"/>
      <c r="RUC47" s="502"/>
      <c r="RUD47" s="502"/>
      <c r="RUE47" s="502"/>
      <c r="RUF47" s="502"/>
      <c r="RUG47" s="502"/>
      <c r="RUH47" s="502"/>
      <c r="RUI47" s="502"/>
      <c r="RUJ47" s="502"/>
      <c r="RUK47" s="502"/>
      <c r="RUL47" s="502"/>
      <c r="RUM47" s="502"/>
      <c r="RUN47" s="502"/>
      <c r="RUO47" s="502"/>
      <c r="RUP47" s="502"/>
      <c r="RUQ47" s="502"/>
      <c r="RUR47" s="502"/>
      <c r="RUS47" s="502"/>
      <c r="RUT47" s="502"/>
      <c r="RUU47" s="502"/>
      <c r="RUV47" s="502"/>
      <c r="RUW47" s="502"/>
      <c r="RUX47" s="502"/>
      <c r="RUY47" s="502"/>
      <c r="RUZ47" s="502"/>
      <c r="RVA47" s="502"/>
      <c r="RVB47" s="502"/>
      <c r="RVC47" s="502"/>
      <c r="RVD47" s="502"/>
      <c r="RVE47" s="502"/>
      <c r="RVF47" s="502"/>
      <c r="RVG47" s="502"/>
      <c r="RVH47" s="502"/>
      <c r="RVI47" s="502"/>
      <c r="RVJ47" s="502"/>
      <c r="RVK47" s="502"/>
      <c r="RVL47" s="502"/>
      <c r="RVM47" s="502"/>
      <c r="RVN47" s="502"/>
      <c r="RVO47" s="502"/>
      <c r="RVP47" s="502"/>
      <c r="RVQ47" s="502"/>
      <c r="RVR47" s="502"/>
      <c r="RVS47" s="502"/>
      <c r="RVT47" s="502"/>
      <c r="RVU47" s="502"/>
      <c r="RVV47" s="502"/>
      <c r="RVW47" s="502"/>
      <c r="RVX47" s="502"/>
      <c r="RVY47" s="502"/>
      <c r="RVZ47" s="502"/>
      <c r="RWA47" s="502"/>
      <c r="RWB47" s="502"/>
      <c r="RWC47" s="502"/>
      <c r="RWD47" s="502"/>
      <c r="RWE47" s="502"/>
      <c r="RWF47" s="502"/>
      <c r="RWG47" s="502"/>
      <c r="RWH47" s="502"/>
      <c r="RWI47" s="502"/>
      <c r="RWJ47" s="502"/>
      <c r="RWK47" s="502"/>
      <c r="RWL47" s="502"/>
      <c r="RWM47" s="502"/>
      <c r="RWN47" s="502"/>
      <c r="RWO47" s="502"/>
      <c r="RWP47" s="502"/>
      <c r="RWQ47" s="502"/>
      <c r="RWR47" s="502"/>
      <c r="RWS47" s="502"/>
      <c r="RWT47" s="502"/>
      <c r="RWU47" s="502"/>
      <c r="RWV47" s="502"/>
      <c r="RWW47" s="502"/>
      <c r="RWX47" s="502"/>
      <c r="RWY47" s="502"/>
      <c r="RWZ47" s="502"/>
      <c r="RXA47" s="502"/>
      <c r="RXB47" s="502"/>
      <c r="RXC47" s="502"/>
      <c r="RXD47" s="502"/>
      <c r="RXE47" s="502"/>
      <c r="RXF47" s="502"/>
      <c r="RXG47" s="502"/>
      <c r="RXH47" s="502"/>
      <c r="RXI47" s="502"/>
      <c r="RXJ47" s="502"/>
      <c r="RXK47" s="502"/>
      <c r="RXL47" s="502"/>
      <c r="RXM47" s="502"/>
      <c r="RXN47" s="502"/>
      <c r="RXO47" s="502"/>
      <c r="RXP47" s="502"/>
      <c r="RXQ47" s="502"/>
      <c r="RXR47" s="502"/>
      <c r="RXS47" s="502"/>
      <c r="RXT47" s="502"/>
      <c r="RXU47" s="502"/>
      <c r="RXV47" s="502"/>
      <c r="RXW47" s="502"/>
      <c r="RXX47" s="502"/>
      <c r="RXY47" s="502"/>
      <c r="RXZ47" s="502"/>
      <c r="RYA47" s="502"/>
      <c r="RYB47" s="502"/>
      <c r="RYC47" s="502"/>
      <c r="RYD47" s="502"/>
      <c r="RYE47" s="502"/>
      <c r="RYF47" s="502"/>
      <c r="RYG47" s="502"/>
      <c r="RYH47" s="502"/>
      <c r="RYI47" s="502"/>
      <c r="RYJ47" s="502"/>
      <c r="RYK47" s="502"/>
      <c r="RYL47" s="502"/>
      <c r="RYM47" s="502"/>
      <c r="RYN47" s="502"/>
      <c r="RYO47" s="502"/>
      <c r="RYP47" s="502"/>
      <c r="RYQ47" s="502"/>
      <c r="RYR47" s="502"/>
      <c r="RYS47" s="502"/>
      <c r="RYT47" s="502"/>
      <c r="RYU47" s="502"/>
      <c r="RYV47" s="502"/>
      <c r="RYW47" s="502"/>
      <c r="RYX47" s="502"/>
      <c r="RYY47" s="502"/>
      <c r="RYZ47" s="502"/>
      <c r="RZA47" s="502"/>
      <c r="RZB47" s="502"/>
      <c r="RZC47" s="502"/>
      <c r="RZD47" s="502"/>
      <c r="RZE47" s="502"/>
      <c r="RZF47" s="502"/>
      <c r="RZG47" s="502"/>
      <c r="RZH47" s="502"/>
      <c r="RZI47" s="502"/>
      <c r="RZJ47" s="502"/>
      <c r="RZK47" s="502"/>
      <c r="RZL47" s="502"/>
      <c r="RZM47" s="502"/>
      <c r="RZN47" s="502"/>
      <c r="RZO47" s="502"/>
      <c r="RZP47" s="502"/>
      <c r="RZQ47" s="502"/>
      <c r="RZR47" s="502"/>
      <c r="RZS47" s="502"/>
      <c r="RZT47" s="502"/>
      <c r="RZU47" s="502"/>
      <c r="RZV47" s="502"/>
      <c r="RZW47" s="502"/>
      <c r="RZX47" s="502"/>
      <c r="RZY47" s="502"/>
      <c r="RZZ47" s="502"/>
      <c r="SAA47" s="502"/>
      <c r="SAB47" s="502"/>
      <c r="SAC47" s="502"/>
      <c r="SAD47" s="502"/>
      <c r="SAE47" s="502"/>
      <c r="SAF47" s="502"/>
      <c r="SAG47" s="502"/>
      <c r="SAH47" s="502"/>
      <c r="SAI47" s="502"/>
      <c r="SAJ47" s="502"/>
      <c r="SAK47" s="502"/>
      <c r="SAL47" s="502"/>
      <c r="SAM47" s="502"/>
      <c r="SAN47" s="502"/>
      <c r="SAO47" s="502"/>
      <c r="SAP47" s="502"/>
      <c r="SAQ47" s="502"/>
      <c r="SAR47" s="502"/>
      <c r="SAS47" s="502"/>
      <c r="SAT47" s="502"/>
      <c r="SAU47" s="502"/>
      <c r="SAV47" s="502"/>
      <c r="SAW47" s="502"/>
      <c r="SAX47" s="502"/>
      <c r="SAY47" s="502"/>
      <c r="SAZ47" s="502"/>
      <c r="SBA47" s="502"/>
      <c r="SBB47" s="502"/>
      <c r="SBC47" s="502"/>
      <c r="SBD47" s="502"/>
      <c r="SBE47" s="502"/>
      <c r="SBF47" s="502"/>
      <c r="SBG47" s="502"/>
      <c r="SBH47" s="502"/>
      <c r="SBI47" s="502"/>
      <c r="SBJ47" s="502"/>
      <c r="SBK47" s="502"/>
      <c r="SBL47" s="502"/>
      <c r="SBM47" s="502"/>
      <c r="SBN47" s="502"/>
      <c r="SBO47" s="502"/>
      <c r="SBP47" s="502"/>
      <c r="SBQ47" s="502"/>
      <c r="SBR47" s="502"/>
      <c r="SBS47" s="502"/>
      <c r="SBT47" s="502"/>
      <c r="SBU47" s="502"/>
      <c r="SBV47" s="502"/>
      <c r="SBW47" s="502"/>
      <c r="SBX47" s="502"/>
      <c r="SBY47" s="502"/>
      <c r="SBZ47" s="502"/>
      <c r="SCA47" s="502"/>
      <c r="SCB47" s="502"/>
      <c r="SCC47" s="502"/>
      <c r="SCD47" s="502"/>
      <c r="SCE47" s="502"/>
      <c r="SCF47" s="502"/>
      <c r="SCG47" s="502"/>
      <c r="SCH47" s="502"/>
      <c r="SCI47" s="502"/>
      <c r="SCJ47" s="502"/>
      <c r="SCK47" s="502"/>
      <c r="SCL47" s="502"/>
      <c r="SCM47" s="502"/>
      <c r="SCN47" s="502"/>
      <c r="SCO47" s="502"/>
      <c r="SCP47" s="502"/>
      <c r="SCQ47" s="502"/>
      <c r="SCR47" s="502"/>
      <c r="SCS47" s="502"/>
      <c r="SCT47" s="502"/>
      <c r="SCU47" s="502"/>
      <c r="SCV47" s="502"/>
      <c r="SCW47" s="502"/>
      <c r="SCX47" s="502"/>
      <c r="SCY47" s="502"/>
      <c r="SCZ47" s="502"/>
      <c r="SDA47" s="502"/>
      <c r="SDB47" s="502"/>
      <c r="SDC47" s="502"/>
      <c r="SDD47" s="502"/>
      <c r="SDE47" s="502"/>
      <c r="SDF47" s="502"/>
      <c r="SDG47" s="502"/>
      <c r="SDH47" s="502"/>
      <c r="SDI47" s="502"/>
      <c r="SDJ47" s="502"/>
      <c r="SDK47" s="502"/>
      <c r="SDL47" s="502"/>
      <c r="SDM47" s="502"/>
      <c r="SDN47" s="502"/>
      <c r="SDO47" s="502"/>
      <c r="SDP47" s="502"/>
      <c r="SDQ47" s="502"/>
      <c r="SDR47" s="502"/>
      <c r="SDS47" s="502"/>
      <c r="SDT47" s="502"/>
      <c r="SDU47" s="502"/>
      <c r="SDV47" s="502"/>
      <c r="SDW47" s="502"/>
      <c r="SDX47" s="502"/>
      <c r="SDY47" s="502"/>
      <c r="SDZ47" s="502"/>
      <c r="SEA47" s="502"/>
      <c r="SEB47" s="502"/>
      <c r="SEC47" s="502"/>
      <c r="SED47" s="502"/>
      <c r="SEE47" s="502"/>
      <c r="SEF47" s="502"/>
      <c r="SEG47" s="502"/>
      <c r="SEH47" s="502"/>
      <c r="SEI47" s="502"/>
      <c r="SEJ47" s="502"/>
      <c r="SEK47" s="502"/>
      <c r="SEL47" s="502"/>
      <c r="SEM47" s="502"/>
      <c r="SEN47" s="502"/>
      <c r="SEO47" s="502"/>
      <c r="SEP47" s="502"/>
      <c r="SEQ47" s="502"/>
      <c r="SER47" s="502"/>
      <c r="SES47" s="502"/>
      <c r="SET47" s="502"/>
      <c r="SEU47" s="502"/>
      <c r="SEV47" s="502"/>
      <c r="SEW47" s="502"/>
      <c r="SEX47" s="502"/>
      <c r="SEY47" s="502"/>
      <c r="SEZ47" s="502"/>
      <c r="SFA47" s="502"/>
      <c r="SFB47" s="502"/>
      <c r="SFC47" s="502"/>
      <c r="SFD47" s="502"/>
      <c r="SFE47" s="502"/>
      <c r="SFF47" s="502"/>
      <c r="SFG47" s="502"/>
      <c r="SFH47" s="502"/>
      <c r="SFI47" s="502"/>
      <c r="SFJ47" s="502"/>
      <c r="SFK47" s="502"/>
      <c r="SFL47" s="502"/>
      <c r="SFM47" s="502"/>
      <c r="SFN47" s="502"/>
      <c r="SFO47" s="502"/>
      <c r="SFP47" s="502"/>
      <c r="SFQ47" s="502"/>
      <c r="SFR47" s="502"/>
      <c r="SFS47" s="502"/>
      <c r="SFT47" s="502"/>
      <c r="SFU47" s="502"/>
      <c r="SFV47" s="502"/>
      <c r="SFW47" s="502"/>
      <c r="SFX47" s="502"/>
      <c r="SFY47" s="502"/>
      <c r="SFZ47" s="502"/>
      <c r="SGA47" s="502"/>
      <c r="SGB47" s="502"/>
      <c r="SGC47" s="502"/>
      <c r="SGD47" s="502"/>
      <c r="SGE47" s="502"/>
      <c r="SGF47" s="502"/>
      <c r="SGG47" s="502"/>
      <c r="SGH47" s="502"/>
      <c r="SGI47" s="502"/>
      <c r="SGJ47" s="502"/>
      <c r="SGK47" s="502"/>
      <c r="SGL47" s="502"/>
      <c r="SGM47" s="502"/>
      <c r="SGN47" s="502"/>
      <c r="SGO47" s="502"/>
      <c r="SGP47" s="502"/>
      <c r="SGQ47" s="502"/>
      <c r="SGR47" s="502"/>
      <c r="SGS47" s="502"/>
      <c r="SGT47" s="502"/>
      <c r="SGU47" s="502"/>
      <c r="SGV47" s="502"/>
      <c r="SGW47" s="502"/>
      <c r="SGX47" s="502"/>
      <c r="SGY47" s="502"/>
      <c r="SGZ47" s="502"/>
      <c r="SHA47" s="502"/>
      <c r="SHB47" s="502"/>
      <c r="SHC47" s="502"/>
      <c r="SHD47" s="502"/>
      <c r="SHE47" s="502"/>
      <c r="SHF47" s="502"/>
      <c r="SHG47" s="502"/>
      <c r="SHH47" s="502"/>
      <c r="SHI47" s="502"/>
      <c r="SHJ47" s="502"/>
      <c r="SHK47" s="502"/>
      <c r="SHL47" s="502"/>
      <c r="SHM47" s="502"/>
      <c r="SHN47" s="502"/>
      <c r="SHO47" s="502"/>
      <c r="SHP47" s="502"/>
      <c r="SHQ47" s="502"/>
      <c r="SHR47" s="502"/>
      <c r="SHS47" s="502"/>
      <c r="SHT47" s="502"/>
      <c r="SHU47" s="502"/>
      <c r="SHV47" s="502"/>
      <c r="SHW47" s="502"/>
      <c r="SHX47" s="502"/>
      <c r="SHY47" s="502"/>
      <c r="SHZ47" s="502"/>
      <c r="SIA47" s="502"/>
      <c r="SIB47" s="502"/>
      <c r="SIC47" s="502"/>
      <c r="SID47" s="502"/>
      <c r="SIE47" s="502"/>
      <c r="SIF47" s="502"/>
      <c r="SIG47" s="502"/>
      <c r="SIH47" s="502"/>
      <c r="SII47" s="502"/>
      <c r="SIJ47" s="502"/>
      <c r="SIK47" s="502"/>
      <c r="SIL47" s="502"/>
      <c r="SIM47" s="502"/>
      <c r="SIN47" s="502"/>
      <c r="SIO47" s="502"/>
      <c r="SIP47" s="502"/>
      <c r="SIQ47" s="502"/>
      <c r="SIR47" s="502"/>
      <c r="SIS47" s="502"/>
      <c r="SIT47" s="502"/>
      <c r="SIU47" s="502"/>
      <c r="SIV47" s="502"/>
      <c r="SIW47" s="502"/>
      <c r="SIX47" s="502"/>
      <c r="SIY47" s="502"/>
      <c r="SIZ47" s="502"/>
      <c r="SJA47" s="502"/>
      <c r="SJB47" s="502"/>
      <c r="SJC47" s="502"/>
      <c r="SJD47" s="502"/>
      <c r="SJE47" s="502"/>
      <c r="SJF47" s="502"/>
      <c r="SJG47" s="502"/>
      <c r="SJH47" s="502"/>
      <c r="SJI47" s="502"/>
      <c r="SJJ47" s="502"/>
      <c r="SJK47" s="502"/>
      <c r="SJL47" s="502"/>
      <c r="SJM47" s="502"/>
      <c r="SJN47" s="502"/>
      <c r="SJO47" s="502"/>
      <c r="SJP47" s="502"/>
      <c r="SJQ47" s="502"/>
      <c r="SJR47" s="502"/>
      <c r="SJS47" s="502"/>
      <c r="SJT47" s="502"/>
      <c r="SJU47" s="502"/>
      <c r="SJV47" s="502"/>
      <c r="SJW47" s="502"/>
      <c r="SJX47" s="502"/>
      <c r="SJY47" s="502"/>
      <c r="SJZ47" s="502"/>
      <c r="SKA47" s="502"/>
      <c r="SKB47" s="502"/>
      <c r="SKC47" s="502"/>
      <c r="SKD47" s="502"/>
      <c r="SKE47" s="502"/>
      <c r="SKF47" s="502"/>
      <c r="SKG47" s="502"/>
      <c r="SKH47" s="502"/>
      <c r="SKI47" s="502"/>
      <c r="SKJ47" s="502"/>
      <c r="SKK47" s="502"/>
      <c r="SKL47" s="502"/>
      <c r="SKM47" s="502"/>
      <c r="SKN47" s="502"/>
      <c r="SKO47" s="502"/>
      <c r="SKP47" s="502"/>
      <c r="SKQ47" s="502"/>
      <c r="SKR47" s="502"/>
      <c r="SKS47" s="502"/>
      <c r="SKT47" s="502"/>
      <c r="SKU47" s="502"/>
      <c r="SKV47" s="502"/>
      <c r="SKW47" s="502"/>
      <c r="SKX47" s="502"/>
      <c r="SKY47" s="502"/>
      <c r="SKZ47" s="502"/>
      <c r="SLA47" s="502"/>
      <c r="SLB47" s="502"/>
      <c r="SLC47" s="502"/>
      <c r="SLD47" s="502"/>
      <c r="SLE47" s="502"/>
      <c r="SLF47" s="502"/>
      <c r="SLG47" s="502"/>
      <c r="SLH47" s="502"/>
      <c r="SLI47" s="502"/>
      <c r="SLJ47" s="502"/>
      <c r="SLK47" s="502"/>
      <c r="SLL47" s="502"/>
      <c r="SLM47" s="502"/>
      <c r="SLN47" s="502"/>
      <c r="SLO47" s="502"/>
      <c r="SLP47" s="502"/>
      <c r="SLQ47" s="502"/>
      <c r="SLR47" s="502"/>
      <c r="SLS47" s="502"/>
      <c r="SLT47" s="502"/>
      <c r="SLU47" s="502"/>
      <c r="SLV47" s="502"/>
      <c r="SLW47" s="502"/>
      <c r="SLX47" s="502"/>
      <c r="SLY47" s="502"/>
      <c r="SLZ47" s="502"/>
      <c r="SMA47" s="502"/>
      <c r="SMB47" s="502"/>
      <c r="SMC47" s="502"/>
      <c r="SMD47" s="502"/>
      <c r="SME47" s="502"/>
      <c r="SMF47" s="502"/>
      <c r="SMG47" s="502"/>
      <c r="SMH47" s="502"/>
      <c r="SMI47" s="502"/>
      <c r="SMJ47" s="502"/>
      <c r="SMK47" s="502"/>
      <c r="SML47" s="502"/>
      <c r="SMM47" s="502"/>
      <c r="SMN47" s="502"/>
      <c r="SMO47" s="502"/>
      <c r="SMP47" s="502"/>
      <c r="SMQ47" s="502"/>
      <c r="SMR47" s="502"/>
      <c r="SMS47" s="502"/>
      <c r="SMT47" s="502"/>
      <c r="SMU47" s="502"/>
      <c r="SMV47" s="502"/>
      <c r="SMW47" s="502"/>
      <c r="SMX47" s="502"/>
      <c r="SMY47" s="502"/>
      <c r="SMZ47" s="502"/>
      <c r="SNA47" s="502"/>
      <c r="SNB47" s="502"/>
      <c r="SNC47" s="502"/>
      <c r="SND47" s="502"/>
      <c r="SNE47" s="502"/>
      <c r="SNF47" s="502"/>
      <c r="SNG47" s="502"/>
      <c r="SNH47" s="502"/>
      <c r="SNI47" s="502"/>
      <c r="SNJ47" s="502"/>
      <c r="SNK47" s="502"/>
      <c r="SNL47" s="502"/>
      <c r="SNM47" s="502"/>
      <c r="SNN47" s="502"/>
      <c r="SNO47" s="502"/>
      <c r="SNP47" s="502"/>
      <c r="SNQ47" s="502"/>
      <c r="SNR47" s="502"/>
      <c r="SNS47" s="502"/>
      <c r="SNT47" s="502"/>
      <c r="SNU47" s="502"/>
      <c r="SNV47" s="502"/>
      <c r="SNW47" s="502"/>
      <c r="SNX47" s="502"/>
      <c r="SNY47" s="502"/>
      <c r="SNZ47" s="502"/>
      <c r="SOA47" s="502"/>
      <c r="SOB47" s="502"/>
      <c r="SOC47" s="502"/>
      <c r="SOD47" s="502"/>
      <c r="SOE47" s="502"/>
      <c r="SOF47" s="502"/>
      <c r="SOG47" s="502"/>
      <c r="SOH47" s="502"/>
      <c r="SOI47" s="502"/>
      <c r="SOJ47" s="502"/>
      <c r="SOK47" s="502"/>
      <c r="SOL47" s="502"/>
      <c r="SOM47" s="502"/>
      <c r="SON47" s="502"/>
      <c r="SOO47" s="502"/>
      <c r="SOP47" s="502"/>
      <c r="SOQ47" s="502"/>
      <c r="SOR47" s="502"/>
      <c r="SOS47" s="502"/>
      <c r="SOT47" s="502"/>
      <c r="SOU47" s="502"/>
      <c r="SOV47" s="502"/>
      <c r="SOW47" s="502"/>
      <c r="SOX47" s="502"/>
      <c r="SOY47" s="502"/>
      <c r="SOZ47" s="502"/>
      <c r="SPA47" s="502"/>
      <c r="SPB47" s="502"/>
      <c r="SPC47" s="502"/>
      <c r="SPD47" s="502"/>
      <c r="SPE47" s="502"/>
      <c r="SPF47" s="502"/>
      <c r="SPG47" s="502"/>
      <c r="SPH47" s="502"/>
      <c r="SPI47" s="502"/>
      <c r="SPJ47" s="502"/>
      <c r="SPK47" s="502"/>
      <c r="SPL47" s="502"/>
      <c r="SPM47" s="502"/>
      <c r="SPN47" s="502"/>
      <c r="SPO47" s="502"/>
      <c r="SPP47" s="502"/>
      <c r="SPQ47" s="502"/>
      <c r="SPR47" s="502"/>
      <c r="SPS47" s="502"/>
      <c r="SPT47" s="502"/>
      <c r="SPU47" s="502"/>
      <c r="SPV47" s="502"/>
      <c r="SPW47" s="502"/>
      <c r="SPX47" s="502"/>
      <c r="SPY47" s="502"/>
      <c r="SPZ47" s="502"/>
      <c r="SQA47" s="502"/>
      <c r="SQB47" s="502"/>
      <c r="SQC47" s="502"/>
      <c r="SQD47" s="502"/>
      <c r="SQE47" s="502"/>
      <c r="SQF47" s="502"/>
      <c r="SQG47" s="502"/>
      <c r="SQH47" s="502"/>
      <c r="SQI47" s="502"/>
      <c r="SQJ47" s="502"/>
      <c r="SQK47" s="502"/>
      <c r="SQL47" s="502"/>
      <c r="SQM47" s="502"/>
      <c r="SQN47" s="502"/>
      <c r="SQO47" s="502"/>
      <c r="SQP47" s="502"/>
      <c r="SQQ47" s="502"/>
      <c r="SQR47" s="502"/>
      <c r="SQS47" s="502"/>
      <c r="SQT47" s="502"/>
      <c r="SQU47" s="502"/>
      <c r="SQV47" s="502"/>
      <c r="SQW47" s="502"/>
      <c r="SQX47" s="502"/>
      <c r="SQY47" s="502"/>
      <c r="SQZ47" s="502"/>
      <c r="SRA47" s="502"/>
      <c r="SRB47" s="502"/>
      <c r="SRC47" s="502"/>
      <c r="SRD47" s="502"/>
      <c r="SRE47" s="502"/>
      <c r="SRF47" s="502"/>
      <c r="SRG47" s="502"/>
      <c r="SRH47" s="502"/>
      <c r="SRI47" s="502"/>
      <c r="SRJ47" s="502"/>
      <c r="SRK47" s="502"/>
      <c r="SRL47" s="502"/>
      <c r="SRM47" s="502"/>
      <c r="SRN47" s="502"/>
      <c r="SRO47" s="502"/>
      <c r="SRP47" s="502"/>
      <c r="SRQ47" s="502"/>
      <c r="SRR47" s="502"/>
      <c r="SRS47" s="502"/>
      <c r="SRT47" s="502"/>
      <c r="SRU47" s="502"/>
      <c r="SRV47" s="502"/>
      <c r="SRW47" s="502"/>
      <c r="SRX47" s="502"/>
      <c r="SRY47" s="502"/>
      <c r="SRZ47" s="502"/>
      <c r="SSA47" s="502"/>
      <c r="SSB47" s="502"/>
      <c r="SSC47" s="502"/>
      <c r="SSD47" s="502"/>
      <c r="SSE47" s="502"/>
      <c r="SSF47" s="502"/>
      <c r="SSG47" s="502"/>
      <c r="SSH47" s="502"/>
      <c r="SSI47" s="502"/>
      <c r="SSJ47" s="502"/>
      <c r="SSK47" s="502"/>
      <c r="SSL47" s="502"/>
      <c r="SSM47" s="502"/>
      <c r="SSN47" s="502"/>
      <c r="SSO47" s="502"/>
      <c r="SSP47" s="502"/>
      <c r="SSQ47" s="502"/>
      <c r="SSR47" s="502"/>
      <c r="SSS47" s="502"/>
      <c r="SST47" s="502"/>
      <c r="SSU47" s="502"/>
      <c r="SSV47" s="502"/>
      <c r="SSW47" s="502"/>
      <c r="SSX47" s="502"/>
      <c r="SSY47" s="502"/>
      <c r="SSZ47" s="502"/>
      <c r="STA47" s="502"/>
      <c r="STB47" s="502"/>
      <c r="STC47" s="502"/>
      <c r="STD47" s="502"/>
      <c r="STE47" s="502"/>
      <c r="STF47" s="502"/>
      <c r="STG47" s="502"/>
      <c r="STH47" s="502"/>
      <c r="STI47" s="502"/>
      <c r="STJ47" s="502"/>
      <c r="STK47" s="502"/>
      <c r="STL47" s="502"/>
      <c r="STM47" s="502"/>
      <c r="STN47" s="502"/>
      <c r="STO47" s="502"/>
      <c r="STP47" s="502"/>
      <c r="STQ47" s="502"/>
      <c r="STR47" s="502"/>
      <c r="STS47" s="502"/>
      <c r="STT47" s="502"/>
      <c r="STU47" s="502"/>
      <c r="STV47" s="502"/>
      <c r="STW47" s="502"/>
      <c r="STX47" s="502"/>
      <c r="STY47" s="502"/>
      <c r="STZ47" s="502"/>
      <c r="SUA47" s="502"/>
      <c r="SUB47" s="502"/>
      <c r="SUC47" s="502"/>
      <c r="SUD47" s="502"/>
      <c r="SUE47" s="502"/>
      <c r="SUF47" s="502"/>
      <c r="SUG47" s="502"/>
      <c r="SUH47" s="502"/>
      <c r="SUI47" s="502"/>
      <c r="SUJ47" s="502"/>
      <c r="SUK47" s="502"/>
      <c r="SUL47" s="502"/>
      <c r="SUM47" s="502"/>
      <c r="SUN47" s="502"/>
      <c r="SUO47" s="502"/>
      <c r="SUP47" s="502"/>
      <c r="SUQ47" s="502"/>
      <c r="SUR47" s="502"/>
      <c r="SUS47" s="502"/>
      <c r="SUT47" s="502"/>
      <c r="SUU47" s="502"/>
      <c r="SUV47" s="502"/>
      <c r="SUW47" s="502"/>
      <c r="SUX47" s="502"/>
      <c r="SUY47" s="502"/>
      <c r="SUZ47" s="502"/>
      <c r="SVA47" s="502"/>
      <c r="SVB47" s="502"/>
      <c r="SVC47" s="502"/>
      <c r="SVD47" s="502"/>
      <c r="SVE47" s="502"/>
      <c r="SVF47" s="502"/>
      <c r="SVG47" s="502"/>
      <c r="SVH47" s="502"/>
      <c r="SVI47" s="502"/>
      <c r="SVJ47" s="502"/>
      <c r="SVK47" s="502"/>
      <c r="SVL47" s="502"/>
      <c r="SVM47" s="502"/>
      <c r="SVN47" s="502"/>
      <c r="SVO47" s="502"/>
      <c r="SVP47" s="502"/>
      <c r="SVQ47" s="502"/>
      <c r="SVR47" s="502"/>
      <c r="SVS47" s="502"/>
      <c r="SVT47" s="502"/>
      <c r="SVU47" s="502"/>
      <c r="SVV47" s="502"/>
      <c r="SVW47" s="502"/>
      <c r="SVX47" s="502"/>
      <c r="SVY47" s="502"/>
      <c r="SVZ47" s="502"/>
      <c r="SWA47" s="502"/>
      <c r="SWB47" s="502"/>
      <c r="SWC47" s="502"/>
      <c r="SWD47" s="502"/>
      <c r="SWE47" s="502"/>
      <c r="SWF47" s="502"/>
      <c r="SWG47" s="502"/>
      <c r="SWH47" s="502"/>
      <c r="SWI47" s="502"/>
      <c r="SWJ47" s="502"/>
      <c r="SWK47" s="502"/>
      <c r="SWL47" s="502"/>
      <c r="SWM47" s="502"/>
      <c r="SWN47" s="502"/>
      <c r="SWO47" s="502"/>
      <c r="SWP47" s="502"/>
      <c r="SWQ47" s="502"/>
      <c r="SWR47" s="502"/>
      <c r="SWS47" s="502"/>
      <c r="SWT47" s="502"/>
      <c r="SWU47" s="502"/>
      <c r="SWV47" s="502"/>
      <c r="SWW47" s="502"/>
      <c r="SWX47" s="502"/>
      <c r="SWY47" s="502"/>
      <c r="SWZ47" s="502"/>
      <c r="SXA47" s="502"/>
      <c r="SXB47" s="502"/>
      <c r="SXC47" s="502"/>
      <c r="SXD47" s="502"/>
      <c r="SXE47" s="502"/>
      <c r="SXF47" s="502"/>
      <c r="SXG47" s="502"/>
      <c r="SXH47" s="502"/>
      <c r="SXI47" s="502"/>
      <c r="SXJ47" s="502"/>
      <c r="SXK47" s="502"/>
      <c r="SXL47" s="502"/>
      <c r="SXM47" s="502"/>
      <c r="SXN47" s="502"/>
      <c r="SXO47" s="502"/>
      <c r="SXP47" s="502"/>
      <c r="SXQ47" s="502"/>
      <c r="SXR47" s="502"/>
      <c r="SXS47" s="502"/>
      <c r="SXT47" s="502"/>
      <c r="SXU47" s="502"/>
      <c r="SXV47" s="502"/>
      <c r="SXW47" s="502"/>
      <c r="SXX47" s="502"/>
      <c r="SXY47" s="502"/>
      <c r="SXZ47" s="502"/>
      <c r="SYA47" s="502"/>
      <c r="SYB47" s="502"/>
      <c r="SYC47" s="502"/>
      <c r="SYD47" s="502"/>
      <c r="SYE47" s="502"/>
      <c r="SYF47" s="502"/>
      <c r="SYG47" s="502"/>
      <c r="SYH47" s="502"/>
      <c r="SYI47" s="502"/>
      <c r="SYJ47" s="502"/>
      <c r="SYK47" s="502"/>
      <c r="SYL47" s="502"/>
      <c r="SYM47" s="502"/>
      <c r="SYN47" s="502"/>
      <c r="SYO47" s="502"/>
      <c r="SYP47" s="502"/>
      <c r="SYQ47" s="502"/>
      <c r="SYR47" s="502"/>
      <c r="SYS47" s="502"/>
      <c r="SYT47" s="502"/>
      <c r="SYU47" s="502"/>
      <c r="SYV47" s="502"/>
      <c r="SYW47" s="502"/>
      <c r="SYX47" s="502"/>
      <c r="SYY47" s="502"/>
      <c r="SYZ47" s="502"/>
      <c r="SZA47" s="502"/>
      <c r="SZB47" s="502"/>
      <c r="SZC47" s="502"/>
      <c r="SZD47" s="502"/>
      <c r="SZE47" s="502"/>
      <c r="SZF47" s="502"/>
      <c r="SZG47" s="502"/>
      <c r="SZH47" s="502"/>
      <c r="SZI47" s="502"/>
      <c r="SZJ47" s="502"/>
      <c r="SZK47" s="502"/>
      <c r="SZL47" s="502"/>
      <c r="SZM47" s="502"/>
      <c r="SZN47" s="502"/>
      <c r="SZO47" s="502"/>
      <c r="SZP47" s="502"/>
      <c r="SZQ47" s="502"/>
      <c r="SZR47" s="502"/>
      <c r="SZS47" s="502"/>
      <c r="SZT47" s="502"/>
      <c r="SZU47" s="502"/>
      <c r="SZV47" s="502"/>
      <c r="SZW47" s="502"/>
      <c r="SZX47" s="502"/>
      <c r="SZY47" s="502"/>
      <c r="SZZ47" s="502"/>
      <c r="TAA47" s="502"/>
      <c r="TAB47" s="502"/>
      <c r="TAC47" s="502"/>
      <c r="TAD47" s="502"/>
      <c r="TAE47" s="502"/>
      <c r="TAF47" s="502"/>
      <c r="TAG47" s="502"/>
      <c r="TAH47" s="502"/>
      <c r="TAI47" s="502"/>
      <c r="TAJ47" s="502"/>
      <c r="TAK47" s="502"/>
      <c r="TAL47" s="502"/>
      <c r="TAM47" s="502"/>
      <c r="TAN47" s="502"/>
      <c r="TAO47" s="502"/>
      <c r="TAP47" s="502"/>
      <c r="TAQ47" s="502"/>
      <c r="TAR47" s="502"/>
      <c r="TAS47" s="502"/>
      <c r="TAT47" s="502"/>
      <c r="TAU47" s="502"/>
      <c r="TAV47" s="502"/>
      <c r="TAW47" s="502"/>
      <c r="TAX47" s="502"/>
      <c r="TAY47" s="502"/>
      <c r="TAZ47" s="502"/>
      <c r="TBA47" s="502"/>
      <c r="TBB47" s="502"/>
      <c r="TBC47" s="502"/>
      <c r="TBD47" s="502"/>
      <c r="TBE47" s="502"/>
      <c r="TBF47" s="502"/>
      <c r="TBG47" s="502"/>
      <c r="TBH47" s="502"/>
      <c r="TBI47" s="502"/>
      <c r="TBJ47" s="502"/>
      <c r="TBK47" s="502"/>
      <c r="TBL47" s="502"/>
      <c r="TBM47" s="502"/>
      <c r="TBN47" s="502"/>
      <c r="TBO47" s="502"/>
      <c r="TBP47" s="502"/>
      <c r="TBQ47" s="502"/>
      <c r="TBR47" s="502"/>
      <c r="TBS47" s="502"/>
      <c r="TBT47" s="502"/>
      <c r="TBU47" s="502"/>
      <c r="TBV47" s="502"/>
      <c r="TBW47" s="502"/>
      <c r="TBX47" s="502"/>
      <c r="TBY47" s="502"/>
      <c r="TBZ47" s="502"/>
      <c r="TCA47" s="502"/>
      <c r="TCB47" s="502"/>
      <c r="TCC47" s="502"/>
      <c r="TCD47" s="502"/>
      <c r="TCE47" s="502"/>
      <c r="TCF47" s="502"/>
      <c r="TCG47" s="502"/>
      <c r="TCH47" s="502"/>
      <c r="TCI47" s="502"/>
      <c r="TCJ47" s="502"/>
      <c r="TCK47" s="502"/>
      <c r="TCL47" s="502"/>
      <c r="TCM47" s="502"/>
      <c r="TCN47" s="502"/>
      <c r="TCO47" s="502"/>
      <c r="TCP47" s="502"/>
      <c r="TCQ47" s="502"/>
      <c r="TCR47" s="502"/>
      <c r="TCS47" s="502"/>
      <c r="TCT47" s="502"/>
      <c r="TCU47" s="502"/>
      <c r="TCV47" s="502"/>
      <c r="TCW47" s="502"/>
      <c r="TCX47" s="502"/>
      <c r="TCY47" s="502"/>
      <c r="TCZ47" s="502"/>
      <c r="TDA47" s="502"/>
      <c r="TDB47" s="502"/>
      <c r="TDC47" s="502"/>
      <c r="TDD47" s="502"/>
      <c r="TDE47" s="502"/>
      <c r="TDF47" s="502"/>
      <c r="TDG47" s="502"/>
      <c r="TDH47" s="502"/>
      <c r="TDI47" s="502"/>
      <c r="TDJ47" s="502"/>
      <c r="TDK47" s="502"/>
      <c r="TDL47" s="502"/>
      <c r="TDM47" s="502"/>
      <c r="TDN47" s="502"/>
      <c r="TDO47" s="502"/>
      <c r="TDP47" s="502"/>
      <c r="TDQ47" s="502"/>
      <c r="TDR47" s="502"/>
      <c r="TDS47" s="502"/>
      <c r="TDT47" s="502"/>
      <c r="TDU47" s="502"/>
      <c r="TDV47" s="502"/>
      <c r="TDW47" s="502"/>
      <c r="TDX47" s="502"/>
      <c r="TDY47" s="502"/>
      <c r="TDZ47" s="502"/>
      <c r="TEA47" s="502"/>
      <c r="TEB47" s="502"/>
      <c r="TEC47" s="502"/>
      <c r="TED47" s="502"/>
      <c r="TEE47" s="502"/>
      <c r="TEF47" s="502"/>
      <c r="TEG47" s="502"/>
      <c r="TEH47" s="502"/>
      <c r="TEI47" s="502"/>
      <c r="TEJ47" s="502"/>
      <c r="TEK47" s="502"/>
      <c r="TEL47" s="502"/>
      <c r="TEM47" s="502"/>
      <c r="TEN47" s="502"/>
      <c r="TEO47" s="502"/>
      <c r="TEP47" s="502"/>
      <c r="TEQ47" s="502"/>
      <c r="TER47" s="502"/>
      <c r="TES47" s="502"/>
      <c r="TET47" s="502"/>
      <c r="TEU47" s="502"/>
      <c r="TEV47" s="502"/>
      <c r="TEW47" s="502"/>
      <c r="TEX47" s="502"/>
      <c r="TEY47" s="502"/>
      <c r="TEZ47" s="502"/>
      <c r="TFA47" s="502"/>
      <c r="TFB47" s="502"/>
      <c r="TFC47" s="502"/>
      <c r="TFD47" s="502"/>
      <c r="TFE47" s="502"/>
      <c r="TFF47" s="502"/>
      <c r="TFG47" s="502"/>
      <c r="TFH47" s="502"/>
      <c r="TFI47" s="502"/>
      <c r="TFJ47" s="502"/>
      <c r="TFK47" s="502"/>
      <c r="TFL47" s="502"/>
      <c r="TFM47" s="502"/>
      <c r="TFN47" s="502"/>
      <c r="TFO47" s="502"/>
      <c r="TFP47" s="502"/>
      <c r="TFQ47" s="502"/>
      <c r="TFR47" s="502"/>
      <c r="TFS47" s="502"/>
      <c r="TFT47" s="502"/>
      <c r="TFU47" s="502"/>
      <c r="TFV47" s="502"/>
      <c r="TFW47" s="502"/>
      <c r="TFX47" s="502"/>
      <c r="TFY47" s="502"/>
      <c r="TFZ47" s="502"/>
      <c r="TGA47" s="502"/>
      <c r="TGB47" s="502"/>
      <c r="TGC47" s="502"/>
      <c r="TGD47" s="502"/>
      <c r="TGE47" s="502"/>
      <c r="TGF47" s="502"/>
      <c r="TGG47" s="502"/>
      <c r="TGH47" s="502"/>
      <c r="TGI47" s="502"/>
      <c r="TGJ47" s="502"/>
      <c r="TGK47" s="502"/>
      <c r="TGL47" s="502"/>
      <c r="TGM47" s="502"/>
      <c r="TGN47" s="502"/>
      <c r="TGO47" s="502"/>
      <c r="TGP47" s="502"/>
      <c r="TGQ47" s="502"/>
      <c r="TGR47" s="502"/>
      <c r="TGS47" s="502"/>
      <c r="TGT47" s="502"/>
      <c r="TGU47" s="502"/>
      <c r="TGV47" s="502"/>
      <c r="TGW47" s="502"/>
      <c r="TGX47" s="502"/>
      <c r="TGY47" s="502"/>
      <c r="TGZ47" s="502"/>
      <c r="THA47" s="502"/>
      <c r="THB47" s="502"/>
      <c r="THC47" s="502"/>
      <c r="THD47" s="502"/>
      <c r="THE47" s="502"/>
      <c r="THF47" s="502"/>
      <c r="THG47" s="502"/>
      <c r="THH47" s="502"/>
      <c r="THI47" s="502"/>
      <c r="THJ47" s="502"/>
      <c r="THK47" s="502"/>
      <c r="THL47" s="502"/>
      <c r="THM47" s="502"/>
      <c r="THN47" s="502"/>
      <c r="THO47" s="502"/>
      <c r="THP47" s="502"/>
      <c r="THQ47" s="502"/>
      <c r="THR47" s="502"/>
      <c r="THS47" s="502"/>
      <c r="THT47" s="502"/>
      <c r="THU47" s="502"/>
      <c r="THV47" s="502"/>
      <c r="THW47" s="502"/>
      <c r="THX47" s="502"/>
      <c r="THY47" s="502"/>
      <c r="THZ47" s="502"/>
      <c r="TIA47" s="502"/>
      <c r="TIB47" s="502"/>
      <c r="TIC47" s="502"/>
      <c r="TID47" s="502"/>
      <c r="TIE47" s="502"/>
      <c r="TIF47" s="502"/>
      <c r="TIG47" s="502"/>
      <c r="TIH47" s="502"/>
      <c r="TII47" s="502"/>
      <c r="TIJ47" s="502"/>
      <c r="TIK47" s="502"/>
      <c r="TIL47" s="502"/>
      <c r="TIM47" s="502"/>
      <c r="TIN47" s="502"/>
      <c r="TIO47" s="502"/>
      <c r="TIP47" s="502"/>
      <c r="TIQ47" s="502"/>
      <c r="TIR47" s="502"/>
      <c r="TIS47" s="502"/>
      <c r="TIT47" s="502"/>
      <c r="TIU47" s="502"/>
      <c r="TIV47" s="502"/>
      <c r="TIW47" s="502"/>
      <c r="TIX47" s="502"/>
      <c r="TIY47" s="502"/>
      <c r="TIZ47" s="502"/>
      <c r="TJA47" s="502"/>
      <c r="TJB47" s="502"/>
      <c r="TJC47" s="502"/>
      <c r="TJD47" s="502"/>
      <c r="TJE47" s="502"/>
      <c r="TJF47" s="502"/>
      <c r="TJG47" s="502"/>
      <c r="TJH47" s="502"/>
      <c r="TJI47" s="502"/>
      <c r="TJJ47" s="502"/>
      <c r="TJK47" s="502"/>
      <c r="TJL47" s="502"/>
      <c r="TJM47" s="502"/>
      <c r="TJN47" s="502"/>
      <c r="TJO47" s="502"/>
      <c r="TJP47" s="502"/>
      <c r="TJQ47" s="502"/>
      <c r="TJR47" s="502"/>
      <c r="TJS47" s="502"/>
      <c r="TJT47" s="502"/>
      <c r="TJU47" s="502"/>
      <c r="TJV47" s="502"/>
      <c r="TJW47" s="502"/>
      <c r="TJX47" s="502"/>
      <c r="TJY47" s="502"/>
      <c r="TJZ47" s="502"/>
      <c r="TKA47" s="502"/>
      <c r="TKB47" s="502"/>
      <c r="TKC47" s="502"/>
      <c r="TKD47" s="502"/>
      <c r="TKE47" s="502"/>
      <c r="TKF47" s="502"/>
      <c r="TKG47" s="502"/>
      <c r="TKH47" s="502"/>
      <c r="TKI47" s="502"/>
      <c r="TKJ47" s="502"/>
      <c r="TKK47" s="502"/>
      <c r="TKL47" s="502"/>
      <c r="TKM47" s="502"/>
      <c r="TKN47" s="502"/>
      <c r="TKO47" s="502"/>
      <c r="TKP47" s="502"/>
      <c r="TKQ47" s="502"/>
      <c r="TKR47" s="502"/>
      <c r="TKS47" s="502"/>
      <c r="TKT47" s="502"/>
      <c r="TKU47" s="502"/>
      <c r="TKV47" s="502"/>
      <c r="TKW47" s="502"/>
      <c r="TKX47" s="502"/>
      <c r="TKY47" s="502"/>
      <c r="TKZ47" s="502"/>
      <c r="TLA47" s="502"/>
      <c r="TLB47" s="502"/>
      <c r="TLC47" s="502"/>
      <c r="TLD47" s="502"/>
      <c r="TLE47" s="502"/>
      <c r="TLF47" s="502"/>
      <c r="TLG47" s="502"/>
      <c r="TLH47" s="502"/>
      <c r="TLI47" s="502"/>
      <c r="TLJ47" s="502"/>
      <c r="TLK47" s="502"/>
      <c r="TLL47" s="502"/>
      <c r="TLM47" s="502"/>
      <c r="TLN47" s="502"/>
      <c r="TLO47" s="502"/>
      <c r="TLP47" s="502"/>
      <c r="TLQ47" s="502"/>
      <c r="TLR47" s="502"/>
      <c r="TLS47" s="502"/>
      <c r="TLT47" s="502"/>
      <c r="TLU47" s="502"/>
      <c r="TLV47" s="502"/>
      <c r="TLW47" s="502"/>
      <c r="TLX47" s="502"/>
      <c r="TLY47" s="502"/>
      <c r="TLZ47" s="502"/>
      <c r="TMA47" s="502"/>
      <c r="TMB47" s="502"/>
      <c r="TMC47" s="502"/>
      <c r="TMD47" s="502"/>
      <c r="TME47" s="502"/>
      <c r="TMF47" s="502"/>
      <c r="TMG47" s="502"/>
      <c r="TMH47" s="502"/>
      <c r="TMI47" s="502"/>
      <c r="TMJ47" s="502"/>
      <c r="TMK47" s="502"/>
      <c r="TML47" s="502"/>
      <c r="TMM47" s="502"/>
      <c r="TMN47" s="502"/>
      <c r="TMO47" s="502"/>
      <c r="TMP47" s="502"/>
      <c r="TMQ47" s="502"/>
      <c r="TMR47" s="502"/>
      <c r="TMS47" s="502"/>
      <c r="TMT47" s="502"/>
      <c r="TMU47" s="502"/>
      <c r="TMV47" s="502"/>
      <c r="TMW47" s="502"/>
      <c r="TMX47" s="502"/>
      <c r="TMY47" s="502"/>
      <c r="TMZ47" s="502"/>
      <c r="TNA47" s="502"/>
      <c r="TNB47" s="502"/>
      <c r="TNC47" s="502"/>
      <c r="TND47" s="502"/>
      <c r="TNE47" s="502"/>
      <c r="TNF47" s="502"/>
      <c r="TNG47" s="502"/>
      <c r="TNH47" s="502"/>
      <c r="TNI47" s="502"/>
      <c r="TNJ47" s="502"/>
      <c r="TNK47" s="502"/>
      <c r="TNL47" s="502"/>
      <c r="TNM47" s="502"/>
      <c r="TNN47" s="502"/>
      <c r="TNO47" s="502"/>
      <c r="TNP47" s="502"/>
      <c r="TNQ47" s="502"/>
      <c r="TNR47" s="502"/>
      <c r="TNS47" s="502"/>
      <c r="TNT47" s="502"/>
      <c r="TNU47" s="502"/>
      <c r="TNV47" s="502"/>
      <c r="TNW47" s="502"/>
      <c r="TNX47" s="502"/>
      <c r="TNY47" s="502"/>
      <c r="TNZ47" s="502"/>
      <c r="TOA47" s="502"/>
      <c r="TOB47" s="502"/>
      <c r="TOC47" s="502"/>
      <c r="TOD47" s="502"/>
      <c r="TOE47" s="502"/>
      <c r="TOF47" s="502"/>
      <c r="TOG47" s="502"/>
      <c r="TOH47" s="502"/>
      <c r="TOI47" s="502"/>
      <c r="TOJ47" s="502"/>
      <c r="TOK47" s="502"/>
      <c r="TOL47" s="502"/>
      <c r="TOM47" s="502"/>
      <c r="TON47" s="502"/>
      <c r="TOO47" s="502"/>
      <c r="TOP47" s="502"/>
      <c r="TOQ47" s="502"/>
      <c r="TOR47" s="502"/>
      <c r="TOS47" s="502"/>
      <c r="TOT47" s="502"/>
      <c r="TOU47" s="502"/>
      <c r="TOV47" s="502"/>
      <c r="TOW47" s="502"/>
      <c r="TOX47" s="502"/>
      <c r="TOY47" s="502"/>
      <c r="TOZ47" s="502"/>
      <c r="TPA47" s="502"/>
      <c r="TPB47" s="502"/>
      <c r="TPC47" s="502"/>
      <c r="TPD47" s="502"/>
      <c r="TPE47" s="502"/>
      <c r="TPF47" s="502"/>
      <c r="TPG47" s="502"/>
      <c r="TPH47" s="502"/>
      <c r="TPI47" s="502"/>
      <c r="TPJ47" s="502"/>
      <c r="TPK47" s="502"/>
      <c r="TPL47" s="502"/>
      <c r="TPM47" s="502"/>
      <c r="TPN47" s="502"/>
      <c r="TPO47" s="502"/>
      <c r="TPP47" s="502"/>
      <c r="TPQ47" s="502"/>
      <c r="TPR47" s="502"/>
      <c r="TPS47" s="502"/>
      <c r="TPT47" s="502"/>
      <c r="TPU47" s="502"/>
      <c r="TPV47" s="502"/>
      <c r="TPW47" s="502"/>
      <c r="TPX47" s="502"/>
      <c r="TPY47" s="502"/>
      <c r="TPZ47" s="502"/>
      <c r="TQA47" s="502"/>
      <c r="TQB47" s="502"/>
      <c r="TQC47" s="502"/>
      <c r="TQD47" s="502"/>
      <c r="TQE47" s="502"/>
      <c r="TQF47" s="502"/>
      <c r="TQG47" s="502"/>
      <c r="TQH47" s="502"/>
      <c r="TQI47" s="502"/>
      <c r="TQJ47" s="502"/>
      <c r="TQK47" s="502"/>
      <c r="TQL47" s="502"/>
      <c r="TQM47" s="502"/>
      <c r="TQN47" s="502"/>
      <c r="TQO47" s="502"/>
      <c r="TQP47" s="502"/>
      <c r="TQQ47" s="502"/>
      <c r="TQR47" s="502"/>
      <c r="TQS47" s="502"/>
      <c r="TQT47" s="502"/>
      <c r="TQU47" s="502"/>
      <c r="TQV47" s="502"/>
      <c r="TQW47" s="502"/>
      <c r="TQX47" s="502"/>
      <c r="TQY47" s="502"/>
      <c r="TQZ47" s="502"/>
      <c r="TRA47" s="502"/>
      <c r="TRB47" s="502"/>
      <c r="TRC47" s="502"/>
      <c r="TRD47" s="502"/>
      <c r="TRE47" s="502"/>
      <c r="TRF47" s="502"/>
      <c r="TRG47" s="502"/>
      <c r="TRH47" s="502"/>
      <c r="TRI47" s="502"/>
      <c r="TRJ47" s="502"/>
      <c r="TRK47" s="502"/>
      <c r="TRL47" s="502"/>
      <c r="TRM47" s="502"/>
      <c r="TRN47" s="502"/>
      <c r="TRO47" s="502"/>
      <c r="TRP47" s="502"/>
      <c r="TRQ47" s="502"/>
      <c r="TRR47" s="502"/>
      <c r="TRS47" s="502"/>
      <c r="TRT47" s="502"/>
      <c r="TRU47" s="502"/>
      <c r="TRV47" s="502"/>
      <c r="TRW47" s="502"/>
      <c r="TRX47" s="502"/>
      <c r="TRY47" s="502"/>
      <c r="TRZ47" s="502"/>
      <c r="TSA47" s="502"/>
      <c r="TSB47" s="502"/>
      <c r="TSC47" s="502"/>
      <c r="TSD47" s="502"/>
      <c r="TSE47" s="502"/>
      <c r="TSF47" s="502"/>
      <c r="TSG47" s="502"/>
      <c r="TSH47" s="502"/>
      <c r="TSI47" s="502"/>
      <c r="TSJ47" s="502"/>
      <c r="TSK47" s="502"/>
      <c r="TSL47" s="502"/>
      <c r="TSM47" s="502"/>
      <c r="TSN47" s="502"/>
      <c r="TSO47" s="502"/>
      <c r="TSP47" s="502"/>
      <c r="TSQ47" s="502"/>
      <c r="TSR47" s="502"/>
      <c r="TSS47" s="502"/>
      <c r="TST47" s="502"/>
      <c r="TSU47" s="502"/>
      <c r="TSV47" s="502"/>
      <c r="TSW47" s="502"/>
      <c r="TSX47" s="502"/>
      <c r="TSY47" s="502"/>
      <c r="TSZ47" s="502"/>
      <c r="TTA47" s="502"/>
      <c r="TTB47" s="502"/>
      <c r="TTC47" s="502"/>
      <c r="TTD47" s="502"/>
      <c r="TTE47" s="502"/>
      <c r="TTF47" s="502"/>
      <c r="TTG47" s="502"/>
      <c r="TTH47" s="502"/>
      <c r="TTI47" s="502"/>
      <c r="TTJ47" s="502"/>
      <c r="TTK47" s="502"/>
      <c r="TTL47" s="502"/>
      <c r="TTM47" s="502"/>
      <c r="TTN47" s="502"/>
      <c r="TTO47" s="502"/>
      <c r="TTP47" s="502"/>
      <c r="TTQ47" s="502"/>
      <c r="TTR47" s="502"/>
      <c r="TTS47" s="502"/>
      <c r="TTT47" s="502"/>
      <c r="TTU47" s="502"/>
      <c r="TTV47" s="502"/>
      <c r="TTW47" s="502"/>
      <c r="TTX47" s="502"/>
      <c r="TTY47" s="502"/>
      <c r="TTZ47" s="502"/>
      <c r="TUA47" s="502"/>
      <c r="TUB47" s="502"/>
      <c r="TUC47" s="502"/>
      <c r="TUD47" s="502"/>
      <c r="TUE47" s="502"/>
      <c r="TUF47" s="502"/>
      <c r="TUG47" s="502"/>
      <c r="TUH47" s="502"/>
      <c r="TUI47" s="502"/>
      <c r="TUJ47" s="502"/>
      <c r="TUK47" s="502"/>
      <c r="TUL47" s="502"/>
      <c r="TUM47" s="502"/>
      <c r="TUN47" s="502"/>
      <c r="TUO47" s="502"/>
      <c r="TUP47" s="502"/>
      <c r="TUQ47" s="502"/>
      <c r="TUR47" s="502"/>
      <c r="TUS47" s="502"/>
      <c r="TUT47" s="502"/>
      <c r="TUU47" s="502"/>
      <c r="TUV47" s="502"/>
      <c r="TUW47" s="502"/>
      <c r="TUX47" s="502"/>
      <c r="TUY47" s="502"/>
      <c r="TUZ47" s="502"/>
      <c r="TVA47" s="502"/>
      <c r="TVB47" s="502"/>
      <c r="TVC47" s="502"/>
      <c r="TVD47" s="502"/>
      <c r="TVE47" s="502"/>
      <c r="TVF47" s="502"/>
      <c r="TVG47" s="502"/>
      <c r="TVH47" s="502"/>
      <c r="TVI47" s="502"/>
      <c r="TVJ47" s="502"/>
      <c r="TVK47" s="502"/>
      <c r="TVL47" s="502"/>
      <c r="TVM47" s="502"/>
      <c r="TVN47" s="502"/>
      <c r="TVO47" s="502"/>
      <c r="TVP47" s="502"/>
      <c r="TVQ47" s="502"/>
      <c r="TVR47" s="502"/>
      <c r="TVS47" s="502"/>
      <c r="TVT47" s="502"/>
      <c r="TVU47" s="502"/>
      <c r="TVV47" s="502"/>
      <c r="TVW47" s="502"/>
      <c r="TVX47" s="502"/>
      <c r="TVY47" s="502"/>
      <c r="TVZ47" s="502"/>
      <c r="TWA47" s="502"/>
      <c r="TWB47" s="502"/>
      <c r="TWC47" s="502"/>
      <c r="TWD47" s="502"/>
      <c r="TWE47" s="502"/>
      <c r="TWF47" s="502"/>
      <c r="TWG47" s="502"/>
      <c r="TWH47" s="502"/>
      <c r="TWI47" s="502"/>
      <c r="TWJ47" s="502"/>
      <c r="TWK47" s="502"/>
      <c r="TWL47" s="502"/>
      <c r="TWM47" s="502"/>
      <c r="TWN47" s="502"/>
      <c r="TWO47" s="502"/>
      <c r="TWP47" s="502"/>
      <c r="TWQ47" s="502"/>
      <c r="TWR47" s="502"/>
      <c r="TWS47" s="502"/>
      <c r="TWT47" s="502"/>
      <c r="TWU47" s="502"/>
      <c r="TWV47" s="502"/>
      <c r="TWW47" s="502"/>
      <c r="TWX47" s="502"/>
      <c r="TWY47" s="502"/>
      <c r="TWZ47" s="502"/>
      <c r="TXA47" s="502"/>
      <c r="TXB47" s="502"/>
      <c r="TXC47" s="502"/>
      <c r="TXD47" s="502"/>
      <c r="TXE47" s="502"/>
      <c r="TXF47" s="502"/>
      <c r="TXG47" s="502"/>
      <c r="TXH47" s="502"/>
      <c r="TXI47" s="502"/>
      <c r="TXJ47" s="502"/>
      <c r="TXK47" s="502"/>
      <c r="TXL47" s="502"/>
      <c r="TXM47" s="502"/>
      <c r="TXN47" s="502"/>
      <c r="TXO47" s="502"/>
      <c r="TXP47" s="502"/>
      <c r="TXQ47" s="502"/>
      <c r="TXR47" s="502"/>
      <c r="TXS47" s="502"/>
      <c r="TXT47" s="502"/>
      <c r="TXU47" s="502"/>
      <c r="TXV47" s="502"/>
      <c r="TXW47" s="502"/>
      <c r="TXX47" s="502"/>
      <c r="TXY47" s="502"/>
      <c r="TXZ47" s="502"/>
      <c r="TYA47" s="502"/>
      <c r="TYB47" s="502"/>
      <c r="TYC47" s="502"/>
      <c r="TYD47" s="502"/>
      <c r="TYE47" s="502"/>
      <c r="TYF47" s="502"/>
      <c r="TYG47" s="502"/>
      <c r="TYH47" s="502"/>
      <c r="TYI47" s="502"/>
      <c r="TYJ47" s="502"/>
      <c r="TYK47" s="502"/>
      <c r="TYL47" s="502"/>
      <c r="TYM47" s="502"/>
      <c r="TYN47" s="502"/>
      <c r="TYO47" s="502"/>
      <c r="TYP47" s="502"/>
      <c r="TYQ47" s="502"/>
      <c r="TYR47" s="502"/>
      <c r="TYS47" s="502"/>
      <c r="TYT47" s="502"/>
      <c r="TYU47" s="502"/>
      <c r="TYV47" s="502"/>
      <c r="TYW47" s="502"/>
      <c r="TYX47" s="502"/>
      <c r="TYY47" s="502"/>
      <c r="TYZ47" s="502"/>
      <c r="TZA47" s="502"/>
      <c r="TZB47" s="502"/>
      <c r="TZC47" s="502"/>
      <c r="TZD47" s="502"/>
      <c r="TZE47" s="502"/>
      <c r="TZF47" s="502"/>
      <c r="TZG47" s="502"/>
      <c r="TZH47" s="502"/>
      <c r="TZI47" s="502"/>
      <c r="TZJ47" s="502"/>
      <c r="TZK47" s="502"/>
      <c r="TZL47" s="502"/>
      <c r="TZM47" s="502"/>
      <c r="TZN47" s="502"/>
      <c r="TZO47" s="502"/>
      <c r="TZP47" s="502"/>
      <c r="TZQ47" s="502"/>
      <c r="TZR47" s="502"/>
      <c r="TZS47" s="502"/>
      <c r="TZT47" s="502"/>
      <c r="TZU47" s="502"/>
      <c r="TZV47" s="502"/>
      <c r="TZW47" s="502"/>
      <c r="TZX47" s="502"/>
      <c r="TZY47" s="502"/>
      <c r="TZZ47" s="502"/>
      <c r="UAA47" s="502"/>
      <c r="UAB47" s="502"/>
      <c r="UAC47" s="502"/>
      <c r="UAD47" s="502"/>
      <c r="UAE47" s="502"/>
      <c r="UAF47" s="502"/>
      <c r="UAG47" s="502"/>
      <c r="UAH47" s="502"/>
      <c r="UAI47" s="502"/>
      <c r="UAJ47" s="502"/>
      <c r="UAK47" s="502"/>
      <c r="UAL47" s="502"/>
      <c r="UAM47" s="502"/>
      <c r="UAN47" s="502"/>
      <c r="UAO47" s="502"/>
      <c r="UAP47" s="502"/>
      <c r="UAQ47" s="502"/>
      <c r="UAR47" s="502"/>
      <c r="UAS47" s="502"/>
      <c r="UAT47" s="502"/>
      <c r="UAU47" s="502"/>
      <c r="UAV47" s="502"/>
      <c r="UAW47" s="502"/>
      <c r="UAX47" s="502"/>
      <c r="UAY47" s="502"/>
      <c r="UAZ47" s="502"/>
      <c r="UBA47" s="502"/>
      <c r="UBB47" s="502"/>
      <c r="UBC47" s="502"/>
      <c r="UBD47" s="502"/>
      <c r="UBE47" s="502"/>
      <c r="UBF47" s="502"/>
      <c r="UBG47" s="502"/>
      <c r="UBH47" s="502"/>
      <c r="UBI47" s="502"/>
      <c r="UBJ47" s="502"/>
      <c r="UBK47" s="502"/>
      <c r="UBL47" s="502"/>
      <c r="UBM47" s="502"/>
      <c r="UBN47" s="502"/>
      <c r="UBO47" s="502"/>
      <c r="UBP47" s="502"/>
      <c r="UBQ47" s="502"/>
      <c r="UBR47" s="502"/>
      <c r="UBS47" s="502"/>
      <c r="UBT47" s="502"/>
      <c r="UBU47" s="502"/>
      <c r="UBV47" s="502"/>
      <c r="UBW47" s="502"/>
      <c r="UBX47" s="502"/>
      <c r="UBY47" s="502"/>
      <c r="UBZ47" s="502"/>
      <c r="UCA47" s="502"/>
      <c r="UCB47" s="502"/>
      <c r="UCC47" s="502"/>
      <c r="UCD47" s="502"/>
      <c r="UCE47" s="502"/>
      <c r="UCF47" s="502"/>
      <c r="UCG47" s="502"/>
      <c r="UCH47" s="502"/>
      <c r="UCI47" s="502"/>
      <c r="UCJ47" s="502"/>
      <c r="UCK47" s="502"/>
      <c r="UCL47" s="502"/>
      <c r="UCM47" s="502"/>
      <c r="UCN47" s="502"/>
      <c r="UCO47" s="502"/>
      <c r="UCP47" s="502"/>
      <c r="UCQ47" s="502"/>
      <c r="UCR47" s="502"/>
      <c r="UCS47" s="502"/>
      <c r="UCT47" s="502"/>
      <c r="UCU47" s="502"/>
      <c r="UCV47" s="502"/>
      <c r="UCW47" s="502"/>
      <c r="UCX47" s="502"/>
      <c r="UCY47" s="502"/>
      <c r="UCZ47" s="502"/>
      <c r="UDA47" s="502"/>
      <c r="UDB47" s="502"/>
      <c r="UDC47" s="502"/>
      <c r="UDD47" s="502"/>
      <c r="UDE47" s="502"/>
      <c r="UDF47" s="502"/>
      <c r="UDG47" s="502"/>
      <c r="UDH47" s="502"/>
      <c r="UDI47" s="502"/>
      <c r="UDJ47" s="502"/>
      <c r="UDK47" s="502"/>
      <c r="UDL47" s="502"/>
      <c r="UDM47" s="502"/>
      <c r="UDN47" s="502"/>
      <c r="UDO47" s="502"/>
      <c r="UDP47" s="502"/>
      <c r="UDQ47" s="502"/>
      <c r="UDR47" s="502"/>
      <c r="UDS47" s="502"/>
      <c r="UDT47" s="502"/>
      <c r="UDU47" s="502"/>
      <c r="UDV47" s="502"/>
      <c r="UDW47" s="502"/>
      <c r="UDX47" s="502"/>
      <c r="UDY47" s="502"/>
      <c r="UDZ47" s="502"/>
      <c r="UEA47" s="502"/>
      <c r="UEB47" s="502"/>
      <c r="UEC47" s="502"/>
      <c r="UED47" s="502"/>
      <c r="UEE47" s="502"/>
      <c r="UEF47" s="502"/>
      <c r="UEG47" s="502"/>
      <c r="UEH47" s="502"/>
      <c r="UEI47" s="502"/>
      <c r="UEJ47" s="502"/>
      <c r="UEK47" s="502"/>
      <c r="UEL47" s="502"/>
      <c r="UEM47" s="502"/>
      <c r="UEN47" s="502"/>
      <c r="UEO47" s="502"/>
      <c r="UEP47" s="502"/>
      <c r="UEQ47" s="502"/>
      <c r="UER47" s="502"/>
      <c r="UES47" s="502"/>
      <c r="UET47" s="502"/>
      <c r="UEU47" s="502"/>
      <c r="UEV47" s="502"/>
      <c r="UEW47" s="502"/>
      <c r="UEX47" s="502"/>
      <c r="UEY47" s="502"/>
      <c r="UEZ47" s="502"/>
      <c r="UFA47" s="502"/>
      <c r="UFB47" s="502"/>
      <c r="UFC47" s="502"/>
      <c r="UFD47" s="502"/>
      <c r="UFE47" s="502"/>
      <c r="UFF47" s="502"/>
      <c r="UFG47" s="502"/>
      <c r="UFH47" s="502"/>
      <c r="UFI47" s="502"/>
      <c r="UFJ47" s="502"/>
      <c r="UFK47" s="502"/>
      <c r="UFL47" s="502"/>
      <c r="UFM47" s="502"/>
      <c r="UFN47" s="502"/>
      <c r="UFO47" s="502"/>
      <c r="UFP47" s="502"/>
      <c r="UFQ47" s="502"/>
      <c r="UFR47" s="502"/>
      <c r="UFS47" s="502"/>
      <c r="UFT47" s="502"/>
      <c r="UFU47" s="502"/>
      <c r="UFV47" s="502"/>
      <c r="UFW47" s="502"/>
      <c r="UFX47" s="502"/>
      <c r="UFY47" s="502"/>
      <c r="UFZ47" s="502"/>
      <c r="UGA47" s="502"/>
      <c r="UGB47" s="502"/>
      <c r="UGC47" s="502"/>
      <c r="UGD47" s="502"/>
      <c r="UGE47" s="502"/>
      <c r="UGF47" s="502"/>
      <c r="UGG47" s="502"/>
      <c r="UGH47" s="502"/>
      <c r="UGI47" s="502"/>
      <c r="UGJ47" s="502"/>
      <c r="UGK47" s="502"/>
      <c r="UGL47" s="502"/>
      <c r="UGM47" s="502"/>
      <c r="UGN47" s="502"/>
      <c r="UGO47" s="502"/>
      <c r="UGP47" s="502"/>
      <c r="UGQ47" s="502"/>
      <c r="UGR47" s="502"/>
      <c r="UGS47" s="502"/>
      <c r="UGT47" s="502"/>
      <c r="UGU47" s="502"/>
      <c r="UGV47" s="502"/>
      <c r="UGW47" s="502"/>
      <c r="UGX47" s="502"/>
      <c r="UGY47" s="502"/>
      <c r="UGZ47" s="502"/>
      <c r="UHA47" s="502"/>
      <c r="UHB47" s="502"/>
      <c r="UHC47" s="502"/>
      <c r="UHD47" s="502"/>
      <c r="UHE47" s="502"/>
      <c r="UHF47" s="502"/>
      <c r="UHG47" s="502"/>
      <c r="UHH47" s="502"/>
      <c r="UHI47" s="502"/>
      <c r="UHJ47" s="502"/>
      <c r="UHK47" s="502"/>
      <c r="UHL47" s="502"/>
      <c r="UHM47" s="502"/>
      <c r="UHN47" s="502"/>
      <c r="UHO47" s="502"/>
      <c r="UHP47" s="502"/>
      <c r="UHQ47" s="502"/>
      <c r="UHR47" s="502"/>
      <c r="UHS47" s="502"/>
      <c r="UHT47" s="502"/>
      <c r="UHU47" s="502"/>
      <c r="UHV47" s="502"/>
      <c r="UHW47" s="502"/>
      <c r="UHX47" s="502"/>
      <c r="UHY47" s="502"/>
      <c r="UHZ47" s="502"/>
      <c r="UIA47" s="502"/>
      <c r="UIB47" s="502"/>
      <c r="UIC47" s="502"/>
      <c r="UID47" s="502"/>
      <c r="UIE47" s="502"/>
      <c r="UIF47" s="502"/>
      <c r="UIG47" s="502"/>
      <c r="UIH47" s="502"/>
      <c r="UII47" s="502"/>
      <c r="UIJ47" s="502"/>
      <c r="UIK47" s="502"/>
      <c r="UIL47" s="502"/>
      <c r="UIM47" s="502"/>
      <c r="UIN47" s="502"/>
      <c r="UIO47" s="502"/>
      <c r="UIP47" s="502"/>
      <c r="UIQ47" s="502"/>
      <c r="UIR47" s="502"/>
      <c r="UIS47" s="502"/>
      <c r="UIT47" s="502"/>
      <c r="UIU47" s="502"/>
      <c r="UIV47" s="502"/>
      <c r="UIW47" s="502"/>
      <c r="UIX47" s="502"/>
      <c r="UIY47" s="502"/>
      <c r="UIZ47" s="502"/>
      <c r="UJA47" s="502"/>
      <c r="UJB47" s="502"/>
      <c r="UJC47" s="502"/>
      <c r="UJD47" s="502"/>
      <c r="UJE47" s="502"/>
      <c r="UJF47" s="502"/>
      <c r="UJG47" s="502"/>
      <c r="UJH47" s="502"/>
      <c r="UJI47" s="502"/>
      <c r="UJJ47" s="502"/>
      <c r="UJK47" s="502"/>
      <c r="UJL47" s="502"/>
      <c r="UJM47" s="502"/>
      <c r="UJN47" s="502"/>
      <c r="UJO47" s="502"/>
      <c r="UJP47" s="502"/>
      <c r="UJQ47" s="502"/>
      <c r="UJR47" s="502"/>
      <c r="UJS47" s="502"/>
      <c r="UJT47" s="502"/>
      <c r="UJU47" s="502"/>
      <c r="UJV47" s="502"/>
      <c r="UJW47" s="502"/>
      <c r="UJX47" s="502"/>
      <c r="UJY47" s="502"/>
      <c r="UJZ47" s="502"/>
      <c r="UKA47" s="502"/>
      <c r="UKB47" s="502"/>
      <c r="UKC47" s="502"/>
      <c r="UKD47" s="502"/>
      <c r="UKE47" s="502"/>
      <c r="UKF47" s="502"/>
      <c r="UKG47" s="502"/>
      <c r="UKH47" s="502"/>
      <c r="UKI47" s="502"/>
      <c r="UKJ47" s="502"/>
      <c r="UKK47" s="502"/>
      <c r="UKL47" s="502"/>
      <c r="UKM47" s="502"/>
      <c r="UKN47" s="502"/>
      <c r="UKO47" s="502"/>
      <c r="UKP47" s="502"/>
      <c r="UKQ47" s="502"/>
      <c r="UKR47" s="502"/>
      <c r="UKS47" s="502"/>
      <c r="UKT47" s="502"/>
      <c r="UKU47" s="502"/>
      <c r="UKV47" s="502"/>
      <c r="UKW47" s="502"/>
      <c r="UKX47" s="502"/>
      <c r="UKY47" s="502"/>
      <c r="UKZ47" s="502"/>
      <c r="ULA47" s="502"/>
      <c r="ULB47" s="502"/>
      <c r="ULC47" s="502"/>
      <c r="ULD47" s="502"/>
      <c r="ULE47" s="502"/>
      <c r="ULF47" s="502"/>
      <c r="ULG47" s="502"/>
      <c r="ULH47" s="502"/>
      <c r="ULI47" s="502"/>
      <c r="ULJ47" s="502"/>
      <c r="ULK47" s="502"/>
      <c r="ULL47" s="502"/>
      <c r="ULM47" s="502"/>
      <c r="ULN47" s="502"/>
      <c r="ULO47" s="502"/>
      <c r="ULP47" s="502"/>
      <c r="ULQ47" s="502"/>
      <c r="ULR47" s="502"/>
      <c r="ULS47" s="502"/>
      <c r="ULT47" s="502"/>
      <c r="ULU47" s="502"/>
      <c r="ULV47" s="502"/>
      <c r="ULW47" s="502"/>
      <c r="ULX47" s="502"/>
      <c r="ULY47" s="502"/>
      <c r="ULZ47" s="502"/>
      <c r="UMA47" s="502"/>
      <c r="UMB47" s="502"/>
      <c r="UMC47" s="502"/>
      <c r="UMD47" s="502"/>
      <c r="UME47" s="502"/>
      <c r="UMF47" s="502"/>
      <c r="UMG47" s="502"/>
      <c r="UMH47" s="502"/>
      <c r="UMI47" s="502"/>
      <c r="UMJ47" s="502"/>
      <c r="UMK47" s="502"/>
      <c r="UML47" s="502"/>
      <c r="UMM47" s="502"/>
      <c r="UMN47" s="502"/>
      <c r="UMO47" s="502"/>
      <c r="UMP47" s="502"/>
      <c r="UMQ47" s="502"/>
      <c r="UMR47" s="502"/>
      <c r="UMS47" s="502"/>
      <c r="UMT47" s="502"/>
      <c r="UMU47" s="502"/>
      <c r="UMV47" s="502"/>
      <c r="UMW47" s="502"/>
      <c r="UMX47" s="502"/>
      <c r="UMY47" s="502"/>
      <c r="UMZ47" s="502"/>
      <c r="UNA47" s="502"/>
      <c r="UNB47" s="502"/>
      <c r="UNC47" s="502"/>
      <c r="UND47" s="502"/>
      <c r="UNE47" s="502"/>
      <c r="UNF47" s="502"/>
      <c r="UNG47" s="502"/>
      <c r="UNH47" s="502"/>
      <c r="UNI47" s="502"/>
      <c r="UNJ47" s="502"/>
      <c r="UNK47" s="502"/>
      <c r="UNL47" s="502"/>
      <c r="UNM47" s="502"/>
      <c r="UNN47" s="502"/>
      <c r="UNO47" s="502"/>
      <c r="UNP47" s="502"/>
      <c r="UNQ47" s="502"/>
      <c r="UNR47" s="502"/>
      <c r="UNS47" s="502"/>
      <c r="UNT47" s="502"/>
      <c r="UNU47" s="502"/>
      <c r="UNV47" s="502"/>
      <c r="UNW47" s="502"/>
      <c r="UNX47" s="502"/>
      <c r="UNY47" s="502"/>
      <c r="UNZ47" s="502"/>
      <c r="UOA47" s="502"/>
      <c r="UOB47" s="502"/>
      <c r="UOC47" s="502"/>
      <c r="UOD47" s="502"/>
      <c r="UOE47" s="502"/>
      <c r="UOF47" s="502"/>
      <c r="UOG47" s="502"/>
      <c r="UOH47" s="502"/>
      <c r="UOI47" s="502"/>
      <c r="UOJ47" s="502"/>
      <c r="UOK47" s="502"/>
      <c r="UOL47" s="502"/>
      <c r="UOM47" s="502"/>
      <c r="UON47" s="502"/>
      <c r="UOO47" s="502"/>
      <c r="UOP47" s="502"/>
      <c r="UOQ47" s="502"/>
      <c r="UOR47" s="502"/>
      <c r="UOS47" s="502"/>
      <c r="UOT47" s="502"/>
      <c r="UOU47" s="502"/>
      <c r="UOV47" s="502"/>
      <c r="UOW47" s="502"/>
      <c r="UOX47" s="502"/>
      <c r="UOY47" s="502"/>
      <c r="UOZ47" s="502"/>
      <c r="UPA47" s="502"/>
      <c r="UPB47" s="502"/>
      <c r="UPC47" s="502"/>
      <c r="UPD47" s="502"/>
      <c r="UPE47" s="502"/>
      <c r="UPF47" s="502"/>
      <c r="UPG47" s="502"/>
      <c r="UPH47" s="502"/>
      <c r="UPI47" s="502"/>
      <c r="UPJ47" s="502"/>
      <c r="UPK47" s="502"/>
      <c r="UPL47" s="502"/>
      <c r="UPM47" s="502"/>
      <c r="UPN47" s="502"/>
      <c r="UPO47" s="502"/>
      <c r="UPP47" s="502"/>
      <c r="UPQ47" s="502"/>
      <c r="UPR47" s="502"/>
      <c r="UPS47" s="502"/>
      <c r="UPT47" s="502"/>
      <c r="UPU47" s="502"/>
      <c r="UPV47" s="502"/>
      <c r="UPW47" s="502"/>
      <c r="UPX47" s="502"/>
      <c r="UPY47" s="502"/>
      <c r="UPZ47" s="502"/>
      <c r="UQA47" s="502"/>
      <c r="UQB47" s="502"/>
      <c r="UQC47" s="502"/>
      <c r="UQD47" s="502"/>
      <c r="UQE47" s="502"/>
      <c r="UQF47" s="502"/>
      <c r="UQG47" s="502"/>
      <c r="UQH47" s="502"/>
      <c r="UQI47" s="502"/>
      <c r="UQJ47" s="502"/>
      <c r="UQK47" s="502"/>
      <c r="UQL47" s="502"/>
      <c r="UQM47" s="502"/>
      <c r="UQN47" s="502"/>
      <c r="UQO47" s="502"/>
      <c r="UQP47" s="502"/>
      <c r="UQQ47" s="502"/>
      <c r="UQR47" s="502"/>
      <c r="UQS47" s="502"/>
      <c r="UQT47" s="502"/>
      <c r="UQU47" s="502"/>
      <c r="UQV47" s="502"/>
      <c r="UQW47" s="502"/>
      <c r="UQX47" s="502"/>
      <c r="UQY47" s="502"/>
      <c r="UQZ47" s="502"/>
      <c r="URA47" s="502"/>
      <c r="URB47" s="502"/>
      <c r="URC47" s="502"/>
      <c r="URD47" s="502"/>
      <c r="URE47" s="502"/>
      <c r="URF47" s="502"/>
      <c r="URG47" s="502"/>
      <c r="URH47" s="502"/>
      <c r="URI47" s="502"/>
      <c r="URJ47" s="502"/>
      <c r="URK47" s="502"/>
      <c r="URL47" s="502"/>
      <c r="URM47" s="502"/>
      <c r="URN47" s="502"/>
      <c r="URO47" s="502"/>
      <c r="URP47" s="502"/>
      <c r="URQ47" s="502"/>
      <c r="URR47" s="502"/>
      <c r="URS47" s="502"/>
      <c r="URT47" s="502"/>
      <c r="URU47" s="502"/>
      <c r="URV47" s="502"/>
      <c r="URW47" s="502"/>
      <c r="URX47" s="502"/>
      <c r="URY47" s="502"/>
      <c r="URZ47" s="502"/>
      <c r="USA47" s="502"/>
      <c r="USB47" s="502"/>
      <c r="USC47" s="502"/>
      <c r="USD47" s="502"/>
      <c r="USE47" s="502"/>
      <c r="USF47" s="502"/>
      <c r="USG47" s="502"/>
      <c r="USH47" s="502"/>
      <c r="USI47" s="502"/>
      <c r="USJ47" s="502"/>
      <c r="USK47" s="502"/>
      <c r="USL47" s="502"/>
      <c r="USM47" s="502"/>
      <c r="USN47" s="502"/>
      <c r="USO47" s="502"/>
      <c r="USP47" s="502"/>
      <c r="USQ47" s="502"/>
      <c r="USR47" s="502"/>
      <c r="USS47" s="502"/>
      <c r="UST47" s="502"/>
      <c r="USU47" s="502"/>
      <c r="USV47" s="502"/>
      <c r="USW47" s="502"/>
      <c r="USX47" s="502"/>
      <c r="USY47" s="502"/>
      <c r="USZ47" s="502"/>
      <c r="UTA47" s="502"/>
      <c r="UTB47" s="502"/>
      <c r="UTC47" s="502"/>
      <c r="UTD47" s="502"/>
      <c r="UTE47" s="502"/>
      <c r="UTF47" s="502"/>
      <c r="UTG47" s="502"/>
      <c r="UTH47" s="502"/>
      <c r="UTI47" s="502"/>
      <c r="UTJ47" s="502"/>
      <c r="UTK47" s="502"/>
      <c r="UTL47" s="502"/>
      <c r="UTM47" s="502"/>
      <c r="UTN47" s="502"/>
      <c r="UTO47" s="502"/>
      <c r="UTP47" s="502"/>
      <c r="UTQ47" s="502"/>
      <c r="UTR47" s="502"/>
      <c r="UTS47" s="502"/>
      <c r="UTT47" s="502"/>
      <c r="UTU47" s="502"/>
      <c r="UTV47" s="502"/>
      <c r="UTW47" s="502"/>
      <c r="UTX47" s="502"/>
      <c r="UTY47" s="502"/>
      <c r="UTZ47" s="502"/>
      <c r="UUA47" s="502"/>
      <c r="UUB47" s="502"/>
      <c r="UUC47" s="502"/>
      <c r="UUD47" s="502"/>
      <c r="UUE47" s="502"/>
      <c r="UUF47" s="502"/>
      <c r="UUG47" s="502"/>
      <c r="UUH47" s="502"/>
      <c r="UUI47" s="502"/>
      <c r="UUJ47" s="502"/>
      <c r="UUK47" s="502"/>
      <c r="UUL47" s="502"/>
      <c r="UUM47" s="502"/>
      <c r="UUN47" s="502"/>
      <c r="UUO47" s="502"/>
      <c r="UUP47" s="502"/>
      <c r="UUQ47" s="502"/>
      <c r="UUR47" s="502"/>
      <c r="UUS47" s="502"/>
      <c r="UUT47" s="502"/>
      <c r="UUU47" s="502"/>
      <c r="UUV47" s="502"/>
      <c r="UUW47" s="502"/>
      <c r="UUX47" s="502"/>
      <c r="UUY47" s="502"/>
      <c r="UUZ47" s="502"/>
      <c r="UVA47" s="502"/>
      <c r="UVB47" s="502"/>
      <c r="UVC47" s="502"/>
      <c r="UVD47" s="502"/>
      <c r="UVE47" s="502"/>
      <c r="UVF47" s="502"/>
      <c r="UVG47" s="502"/>
      <c r="UVH47" s="502"/>
      <c r="UVI47" s="502"/>
      <c r="UVJ47" s="502"/>
      <c r="UVK47" s="502"/>
      <c r="UVL47" s="502"/>
      <c r="UVM47" s="502"/>
      <c r="UVN47" s="502"/>
      <c r="UVO47" s="502"/>
      <c r="UVP47" s="502"/>
      <c r="UVQ47" s="502"/>
      <c r="UVR47" s="502"/>
      <c r="UVS47" s="502"/>
      <c r="UVT47" s="502"/>
      <c r="UVU47" s="502"/>
      <c r="UVV47" s="502"/>
      <c r="UVW47" s="502"/>
      <c r="UVX47" s="502"/>
      <c r="UVY47" s="502"/>
      <c r="UVZ47" s="502"/>
      <c r="UWA47" s="502"/>
      <c r="UWB47" s="502"/>
      <c r="UWC47" s="502"/>
      <c r="UWD47" s="502"/>
      <c r="UWE47" s="502"/>
      <c r="UWF47" s="502"/>
      <c r="UWG47" s="502"/>
      <c r="UWH47" s="502"/>
      <c r="UWI47" s="502"/>
      <c r="UWJ47" s="502"/>
      <c r="UWK47" s="502"/>
      <c r="UWL47" s="502"/>
      <c r="UWM47" s="502"/>
      <c r="UWN47" s="502"/>
      <c r="UWO47" s="502"/>
      <c r="UWP47" s="502"/>
      <c r="UWQ47" s="502"/>
      <c r="UWR47" s="502"/>
      <c r="UWS47" s="502"/>
      <c r="UWT47" s="502"/>
      <c r="UWU47" s="502"/>
      <c r="UWV47" s="502"/>
      <c r="UWW47" s="502"/>
      <c r="UWX47" s="502"/>
      <c r="UWY47" s="502"/>
      <c r="UWZ47" s="502"/>
      <c r="UXA47" s="502"/>
      <c r="UXB47" s="502"/>
      <c r="UXC47" s="502"/>
      <c r="UXD47" s="502"/>
      <c r="UXE47" s="502"/>
      <c r="UXF47" s="502"/>
      <c r="UXG47" s="502"/>
      <c r="UXH47" s="502"/>
      <c r="UXI47" s="502"/>
      <c r="UXJ47" s="502"/>
      <c r="UXK47" s="502"/>
      <c r="UXL47" s="502"/>
      <c r="UXM47" s="502"/>
      <c r="UXN47" s="502"/>
      <c r="UXO47" s="502"/>
      <c r="UXP47" s="502"/>
      <c r="UXQ47" s="502"/>
      <c r="UXR47" s="502"/>
      <c r="UXS47" s="502"/>
      <c r="UXT47" s="502"/>
      <c r="UXU47" s="502"/>
      <c r="UXV47" s="502"/>
      <c r="UXW47" s="502"/>
      <c r="UXX47" s="502"/>
      <c r="UXY47" s="502"/>
      <c r="UXZ47" s="502"/>
      <c r="UYA47" s="502"/>
      <c r="UYB47" s="502"/>
      <c r="UYC47" s="502"/>
      <c r="UYD47" s="502"/>
      <c r="UYE47" s="502"/>
      <c r="UYF47" s="502"/>
      <c r="UYG47" s="502"/>
      <c r="UYH47" s="502"/>
      <c r="UYI47" s="502"/>
      <c r="UYJ47" s="502"/>
      <c r="UYK47" s="502"/>
      <c r="UYL47" s="502"/>
      <c r="UYM47" s="502"/>
      <c r="UYN47" s="502"/>
      <c r="UYO47" s="502"/>
      <c r="UYP47" s="502"/>
      <c r="UYQ47" s="502"/>
      <c r="UYR47" s="502"/>
      <c r="UYS47" s="502"/>
      <c r="UYT47" s="502"/>
      <c r="UYU47" s="502"/>
      <c r="UYV47" s="502"/>
      <c r="UYW47" s="502"/>
      <c r="UYX47" s="502"/>
      <c r="UYY47" s="502"/>
      <c r="UYZ47" s="502"/>
      <c r="UZA47" s="502"/>
      <c r="UZB47" s="502"/>
      <c r="UZC47" s="502"/>
      <c r="UZD47" s="502"/>
      <c r="UZE47" s="502"/>
      <c r="UZF47" s="502"/>
      <c r="UZG47" s="502"/>
      <c r="UZH47" s="502"/>
      <c r="UZI47" s="502"/>
      <c r="UZJ47" s="502"/>
      <c r="UZK47" s="502"/>
      <c r="UZL47" s="502"/>
      <c r="UZM47" s="502"/>
      <c r="UZN47" s="502"/>
      <c r="UZO47" s="502"/>
      <c r="UZP47" s="502"/>
      <c r="UZQ47" s="502"/>
      <c r="UZR47" s="502"/>
      <c r="UZS47" s="502"/>
      <c r="UZT47" s="502"/>
      <c r="UZU47" s="502"/>
      <c r="UZV47" s="502"/>
      <c r="UZW47" s="502"/>
      <c r="UZX47" s="502"/>
      <c r="UZY47" s="502"/>
      <c r="UZZ47" s="502"/>
      <c r="VAA47" s="502"/>
      <c r="VAB47" s="502"/>
      <c r="VAC47" s="502"/>
      <c r="VAD47" s="502"/>
      <c r="VAE47" s="502"/>
      <c r="VAF47" s="502"/>
      <c r="VAG47" s="502"/>
      <c r="VAH47" s="502"/>
      <c r="VAI47" s="502"/>
      <c r="VAJ47" s="502"/>
      <c r="VAK47" s="502"/>
      <c r="VAL47" s="502"/>
      <c r="VAM47" s="502"/>
      <c r="VAN47" s="502"/>
      <c r="VAO47" s="502"/>
      <c r="VAP47" s="502"/>
      <c r="VAQ47" s="502"/>
      <c r="VAR47" s="502"/>
      <c r="VAS47" s="502"/>
      <c r="VAT47" s="502"/>
      <c r="VAU47" s="502"/>
      <c r="VAV47" s="502"/>
      <c r="VAW47" s="502"/>
      <c r="VAX47" s="502"/>
      <c r="VAY47" s="502"/>
      <c r="VAZ47" s="502"/>
      <c r="VBA47" s="502"/>
      <c r="VBB47" s="502"/>
      <c r="VBC47" s="502"/>
      <c r="VBD47" s="502"/>
      <c r="VBE47" s="502"/>
      <c r="VBF47" s="502"/>
      <c r="VBG47" s="502"/>
      <c r="VBH47" s="502"/>
      <c r="VBI47" s="502"/>
      <c r="VBJ47" s="502"/>
      <c r="VBK47" s="502"/>
      <c r="VBL47" s="502"/>
      <c r="VBM47" s="502"/>
      <c r="VBN47" s="502"/>
      <c r="VBO47" s="502"/>
      <c r="VBP47" s="502"/>
      <c r="VBQ47" s="502"/>
      <c r="VBR47" s="502"/>
      <c r="VBS47" s="502"/>
      <c r="VBT47" s="502"/>
      <c r="VBU47" s="502"/>
      <c r="VBV47" s="502"/>
      <c r="VBW47" s="502"/>
      <c r="VBX47" s="502"/>
      <c r="VBY47" s="502"/>
      <c r="VBZ47" s="502"/>
      <c r="VCA47" s="502"/>
      <c r="VCB47" s="502"/>
      <c r="VCC47" s="502"/>
      <c r="VCD47" s="502"/>
      <c r="VCE47" s="502"/>
      <c r="VCF47" s="502"/>
      <c r="VCG47" s="502"/>
      <c r="VCH47" s="502"/>
      <c r="VCI47" s="502"/>
      <c r="VCJ47" s="502"/>
      <c r="VCK47" s="502"/>
      <c r="VCL47" s="502"/>
      <c r="VCM47" s="502"/>
      <c r="VCN47" s="502"/>
      <c r="VCO47" s="502"/>
      <c r="VCP47" s="502"/>
      <c r="VCQ47" s="502"/>
      <c r="VCR47" s="502"/>
      <c r="VCS47" s="502"/>
      <c r="VCT47" s="502"/>
      <c r="VCU47" s="502"/>
      <c r="VCV47" s="502"/>
      <c r="VCW47" s="502"/>
      <c r="VCX47" s="502"/>
      <c r="VCY47" s="502"/>
      <c r="VCZ47" s="502"/>
      <c r="VDA47" s="502"/>
      <c r="VDB47" s="502"/>
      <c r="VDC47" s="502"/>
      <c r="VDD47" s="502"/>
      <c r="VDE47" s="502"/>
      <c r="VDF47" s="502"/>
      <c r="VDG47" s="502"/>
      <c r="VDH47" s="502"/>
      <c r="VDI47" s="502"/>
      <c r="VDJ47" s="502"/>
      <c r="VDK47" s="502"/>
      <c r="VDL47" s="502"/>
      <c r="VDM47" s="502"/>
      <c r="VDN47" s="502"/>
      <c r="VDO47" s="502"/>
      <c r="VDP47" s="502"/>
      <c r="VDQ47" s="502"/>
      <c r="VDR47" s="502"/>
      <c r="VDS47" s="502"/>
      <c r="VDT47" s="502"/>
      <c r="VDU47" s="502"/>
      <c r="VDV47" s="502"/>
      <c r="VDW47" s="502"/>
      <c r="VDX47" s="502"/>
      <c r="VDY47" s="502"/>
      <c r="VDZ47" s="502"/>
      <c r="VEA47" s="502"/>
      <c r="VEB47" s="502"/>
      <c r="VEC47" s="502"/>
      <c r="VED47" s="502"/>
      <c r="VEE47" s="502"/>
      <c r="VEF47" s="502"/>
      <c r="VEG47" s="502"/>
      <c r="VEH47" s="502"/>
      <c r="VEI47" s="502"/>
      <c r="VEJ47" s="502"/>
      <c r="VEK47" s="502"/>
      <c r="VEL47" s="502"/>
      <c r="VEM47" s="502"/>
      <c r="VEN47" s="502"/>
      <c r="VEO47" s="502"/>
      <c r="VEP47" s="502"/>
      <c r="VEQ47" s="502"/>
      <c r="VER47" s="502"/>
      <c r="VES47" s="502"/>
      <c r="VET47" s="502"/>
      <c r="VEU47" s="502"/>
      <c r="VEV47" s="502"/>
      <c r="VEW47" s="502"/>
      <c r="VEX47" s="502"/>
      <c r="VEY47" s="502"/>
      <c r="VEZ47" s="502"/>
      <c r="VFA47" s="502"/>
      <c r="VFB47" s="502"/>
      <c r="VFC47" s="502"/>
      <c r="VFD47" s="502"/>
      <c r="VFE47" s="502"/>
      <c r="VFF47" s="502"/>
      <c r="VFG47" s="502"/>
      <c r="VFH47" s="502"/>
      <c r="VFI47" s="502"/>
      <c r="VFJ47" s="502"/>
      <c r="VFK47" s="502"/>
      <c r="VFL47" s="502"/>
      <c r="VFM47" s="502"/>
      <c r="VFN47" s="502"/>
      <c r="VFO47" s="502"/>
      <c r="VFP47" s="502"/>
      <c r="VFQ47" s="502"/>
      <c r="VFR47" s="502"/>
      <c r="VFS47" s="502"/>
      <c r="VFT47" s="502"/>
      <c r="VFU47" s="502"/>
      <c r="VFV47" s="502"/>
      <c r="VFW47" s="502"/>
      <c r="VFX47" s="502"/>
      <c r="VFY47" s="502"/>
      <c r="VFZ47" s="502"/>
      <c r="VGA47" s="502"/>
      <c r="VGB47" s="502"/>
      <c r="VGC47" s="502"/>
      <c r="VGD47" s="502"/>
      <c r="VGE47" s="502"/>
      <c r="VGF47" s="502"/>
      <c r="VGG47" s="502"/>
      <c r="VGH47" s="502"/>
      <c r="VGI47" s="502"/>
      <c r="VGJ47" s="502"/>
      <c r="VGK47" s="502"/>
      <c r="VGL47" s="502"/>
      <c r="VGM47" s="502"/>
      <c r="VGN47" s="502"/>
      <c r="VGO47" s="502"/>
      <c r="VGP47" s="502"/>
      <c r="VGQ47" s="502"/>
      <c r="VGR47" s="502"/>
      <c r="VGS47" s="502"/>
      <c r="VGT47" s="502"/>
      <c r="VGU47" s="502"/>
      <c r="VGV47" s="502"/>
      <c r="VGW47" s="502"/>
      <c r="VGX47" s="502"/>
      <c r="VGY47" s="502"/>
      <c r="VGZ47" s="502"/>
      <c r="VHA47" s="502"/>
      <c r="VHB47" s="502"/>
      <c r="VHC47" s="502"/>
      <c r="VHD47" s="502"/>
      <c r="VHE47" s="502"/>
      <c r="VHF47" s="502"/>
      <c r="VHG47" s="502"/>
      <c r="VHH47" s="502"/>
      <c r="VHI47" s="502"/>
      <c r="VHJ47" s="502"/>
      <c r="VHK47" s="502"/>
      <c r="VHL47" s="502"/>
      <c r="VHM47" s="502"/>
      <c r="VHN47" s="502"/>
      <c r="VHO47" s="502"/>
      <c r="VHP47" s="502"/>
      <c r="VHQ47" s="502"/>
      <c r="VHR47" s="502"/>
      <c r="VHS47" s="502"/>
      <c r="VHT47" s="502"/>
      <c r="VHU47" s="502"/>
      <c r="VHV47" s="502"/>
      <c r="VHW47" s="502"/>
      <c r="VHX47" s="502"/>
      <c r="VHY47" s="502"/>
      <c r="VHZ47" s="502"/>
      <c r="VIA47" s="502"/>
      <c r="VIB47" s="502"/>
      <c r="VIC47" s="502"/>
      <c r="VID47" s="502"/>
      <c r="VIE47" s="502"/>
      <c r="VIF47" s="502"/>
      <c r="VIG47" s="502"/>
      <c r="VIH47" s="502"/>
      <c r="VII47" s="502"/>
      <c r="VIJ47" s="502"/>
      <c r="VIK47" s="502"/>
      <c r="VIL47" s="502"/>
      <c r="VIM47" s="502"/>
      <c r="VIN47" s="502"/>
      <c r="VIO47" s="502"/>
      <c r="VIP47" s="502"/>
      <c r="VIQ47" s="502"/>
      <c r="VIR47" s="502"/>
      <c r="VIS47" s="502"/>
      <c r="VIT47" s="502"/>
      <c r="VIU47" s="502"/>
      <c r="VIV47" s="502"/>
      <c r="VIW47" s="502"/>
      <c r="VIX47" s="502"/>
      <c r="VIY47" s="502"/>
      <c r="VIZ47" s="502"/>
      <c r="VJA47" s="502"/>
      <c r="VJB47" s="502"/>
      <c r="VJC47" s="502"/>
      <c r="VJD47" s="502"/>
      <c r="VJE47" s="502"/>
      <c r="VJF47" s="502"/>
      <c r="VJG47" s="502"/>
      <c r="VJH47" s="502"/>
      <c r="VJI47" s="502"/>
      <c r="VJJ47" s="502"/>
      <c r="VJK47" s="502"/>
      <c r="VJL47" s="502"/>
      <c r="VJM47" s="502"/>
      <c r="VJN47" s="502"/>
      <c r="VJO47" s="502"/>
      <c r="VJP47" s="502"/>
      <c r="VJQ47" s="502"/>
      <c r="VJR47" s="502"/>
      <c r="VJS47" s="502"/>
      <c r="VJT47" s="502"/>
      <c r="VJU47" s="502"/>
      <c r="VJV47" s="502"/>
      <c r="VJW47" s="502"/>
      <c r="VJX47" s="502"/>
      <c r="VJY47" s="502"/>
      <c r="VJZ47" s="502"/>
      <c r="VKA47" s="502"/>
      <c r="VKB47" s="502"/>
      <c r="VKC47" s="502"/>
      <c r="VKD47" s="502"/>
      <c r="VKE47" s="502"/>
      <c r="VKF47" s="502"/>
      <c r="VKG47" s="502"/>
      <c r="VKH47" s="502"/>
      <c r="VKI47" s="502"/>
      <c r="VKJ47" s="502"/>
      <c r="VKK47" s="502"/>
      <c r="VKL47" s="502"/>
      <c r="VKM47" s="502"/>
      <c r="VKN47" s="502"/>
      <c r="VKO47" s="502"/>
      <c r="VKP47" s="502"/>
      <c r="VKQ47" s="502"/>
      <c r="VKR47" s="502"/>
      <c r="VKS47" s="502"/>
      <c r="VKT47" s="502"/>
      <c r="VKU47" s="502"/>
      <c r="VKV47" s="502"/>
      <c r="VKW47" s="502"/>
      <c r="VKX47" s="502"/>
      <c r="VKY47" s="502"/>
      <c r="VKZ47" s="502"/>
      <c r="VLA47" s="502"/>
      <c r="VLB47" s="502"/>
      <c r="VLC47" s="502"/>
      <c r="VLD47" s="502"/>
      <c r="VLE47" s="502"/>
      <c r="VLF47" s="502"/>
      <c r="VLG47" s="502"/>
      <c r="VLH47" s="502"/>
      <c r="VLI47" s="502"/>
      <c r="VLJ47" s="502"/>
      <c r="VLK47" s="502"/>
      <c r="VLL47" s="502"/>
      <c r="VLM47" s="502"/>
      <c r="VLN47" s="502"/>
      <c r="VLO47" s="502"/>
      <c r="VLP47" s="502"/>
      <c r="VLQ47" s="502"/>
      <c r="VLR47" s="502"/>
      <c r="VLS47" s="502"/>
      <c r="VLT47" s="502"/>
      <c r="VLU47" s="502"/>
      <c r="VLV47" s="502"/>
      <c r="VLW47" s="502"/>
      <c r="VLX47" s="502"/>
      <c r="VLY47" s="502"/>
      <c r="VLZ47" s="502"/>
      <c r="VMA47" s="502"/>
      <c r="VMB47" s="502"/>
      <c r="VMC47" s="502"/>
      <c r="VMD47" s="502"/>
      <c r="VME47" s="502"/>
      <c r="VMF47" s="502"/>
      <c r="VMG47" s="502"/>
      <c r="VMH47" s="502"/>
      <c r="VMI47" s="502"/>
      <c r="VMJ47" s="502"/>
      <c r="VMK47" s="502"/>
      <c r="VML47" s="502"/>
      <c r="VMM47" s="502"/>
      <c r="VMN47" s="502"/>
      <c r="VMO47" s="502"/>
      <c r="VMP47" s="502"/>
      <c r="VMQ47" s="502"/>
      <c r="VMR47" s="502"/>
      <c r="VMS47" s="502"/>
      <c r="VMT47" s="502"/>
      <c r="VMU47" s="502"/>
      <c r="VMV47" s="502"/>
      <c r="VMW47" s="502"/>
      <c r="VMX47" s="502"/>
      <c r="VMY47" s="502"/>
      <c r="VMZ47" s="502"/>
      <c r="VNA47" s="502"/>
      <c r="VNB47" s="502"/>
      <c r="VNC47" s="502"/>
      <c r="VND47" s="502"/>
      <c r="VNE47" s="502"/>
      <c r="VNF47" s="502"/>
      <c r="VNG47" s="502"/>
      <c r="VNH47" s="502"/>
      <c r="VNI47" s="502"/>
      <c r="VNJ47" s="502"/>
      <c r="VNK47" s="502"/>
      <c r="VNL47" s="502"/>
      <c r="VNM47" s="502"/>
      <c r="VNN47" s="502"/>
      <c r="VNO47" s="502"/>
      <c r="VNP47" s="502"/>
      <c r="VNQ47" s="502"/>
      <c r="VNR47" s="502"/>
      <c r="VNS47" s="502"/>
      <c r="VNT47" s="502"/>
      <c r="VNU47" s="502"/>
      <c r="VNV47" s="502"/>
      <c r="VNW47" s="502"/>
      <c r="VNX47" s="502"/>
      <c r="VNY47" s="502"/>
      <c r="VNZ47" s="502"/>
      <c r="VOA47" s="502"/>
      <c r="VOB47" s="502"/>
      <c r="VOC47" s="502"/>
      <c r="VOD47" s="502"/>
      <c r="VOE47" s="502"/>
      <c r="VOF47" s="502"/>
      <c r="VOG47" s="502"/>
      <c r="VOH47" s="502"/>
      <c r="VOI47" s="502"/>
      <c r="VOJ47" s="502"/>
      <c r="VOK47" s="502"/>
      <c r="VOL47" s="502"/>
      <c r="VOM47" s="502"/>
      <c r="VON47" s="502"/>
      <c r="VOO47" s="502"/>
      <c r="VOP47" s="502"/>
      <c r="VOQ47" s="502"/>
      <c r="VOR47" s="502"/>
      <c r="VOS47" s="502"/>
      <c r="VOT47" s="502"/>
      <c r="VOU47" s="502"/>
      <c r="VOV47" s="502"/>
      <c r="VOW47" s="502"/>
      <c r="VOX47" s="502"/>
      <c r="VOY47" s="502"/>
      <c r="VOZ47" s="502"/>
      <c r="VPA47" s="502"/>
      <c r="VPB47" s="502"/>
      <c r="VPC47" s="502"/>
      <c r="VPD47" s="502"/>
      <c r="VPE47" s="502"/>
      <c r="VPF47" s="502"/>
      <c r="VPG47" s="502"/>
      <c r="VPH47" s="502"/>
      <c r="VPI47" s="502"/>
      <c r="VPJ47" s="502"/>
      <c r="VPK47" s="502"/>
      <c r="VPL47" s="502"/>
      <c r="VPM47" s="502"/>
      <c r="VPN47" s="502"/>
      <c r="VPO47" s="502"/>
      <c r="VPP47" s="502"/>
      <c r="VPQ47" s="502"/>
      <c r="VPR47" s="502"/>
      <c r="VPS47" s="502"/>
      <c r="VPT47" s="502"/>
      <c r="VPU47" s="502"/>
      <c r="VPV47" s="502"/>
      <c r="VPW47" s="502"/>
      <c r="VPX47" s="502"/>
      <c r="VPY47" s="502"/>
      <c r="VPZ47" s="502"/>
      <c r="VQA47" s="502"/>
      <c r="VQB47" s="502"/>
      <c r="VQC47" s="502"/>
      <c r="VQD47" s="502"/>
      <c r="VQE47" s="502"/>
      <c r="VQF47" s="502"/>
      <c r="VQG47" s="502"/>
      <c r="VQH47" s="502"/>
      <c r="VQI47" s="502"/>
      <c r="VQJ47" s="502"/>
      <c r="VQK47" s="502"/>
      <c r="VQL47" s="502"/>
      <c r="VQM47" s="502"/>
      <c r="VQN47" s="502"/>
      <c r="VQO47" s="502"/>
      <c r="VQP47" s="502"/>
      <c r="VQQ47" s="502"/>
      <c r="VQR47" s="502"/>
      <c r="VQS47" s="502"/>
      <c r="VQT47" s="502"/>
      <c r="VQU47" s="502"/>
      <c r="VQV47" s="502"/>
      <c r="VQW47" s="502"/>
      <c r="VQX47" s="502"/>
      <c r="VQY47" s="502"/>
      <c r="VQZ47" s="502"/>
      <c r="VRA47" s="502"/>
      <c r="VRB47" s="502"/>
      <c r="VRC47" s="502"/>
      <c r="VRD47" s="502"/>
      <c r="VRE47" s="502"/>
      <c r="VRF47" s="502"/>
      <c r="VRG47" s="502"/>
      <c r="VRH47" s="502"/>
      <c r="VRI47" s="502"/>
      <c r="VRJ47" s="502"/>
      <c r="VRK47" s="502"/>
      <c r="VRL47" s="502"/>
      <c r="VRM47" s="502"/>
      <c r="VRN47" s="502"/>
      <c r="VRO47" s="502"/>
      <c r="VRP47" s="502"/>
      <c r="VRQ47" s="502"/>
      <c r="VRR47" s="502"/>
      <c r="VRS47" s="502"/>
      <c r="VRT47" s="502"/>
      <c r="VRU47" s="502"/>
      <c r="VRV47" s="502"/>
      <c r="VRW47" s="502"/>
      <c r="VRX47" s="502"/>
      <c r="VRY47" s="502"/>
      <c r="VRZ47" s="502"/>
      <c r="VSA47" s="502"/>
      <c r="VSB47" s="502"/>
      <c r="VSC47" s="502"/>
      <c r="VSD47" s="502"/>
      <c r="VSE47" s="502"/>
      <c r="VSF47" s="502"/>
      <c r="VSG47" s="502"/>
      <c r="VSH47" s="502"/>
      <c r="VSI47" s="502"/>
      <c r="VSJ47" s="502"/>
      <c r="VSK47" s="502"/>
      <c r="VSL47" s="502"/>
      <c r="VSM47" s="502"/>
      <c r="VSN47" s="502"/>
      <c r="VSO47" s="502"/>
      <c r="VSP47" s="502"/>
      <c r="VSQ47" s="502"/>
      <c r="VSR47" s="502"/>
      <c r="VSS47" s="502"/>
      <c r="VST47" s="502"/>
      <c r="VSU47" s="502"/>
      <c r="VSV47" s="502"/>
      <c r="VSW47" s="502"/>
      <c r="VSX47" s="502"/>
      <c r="VSY47" s="502"/>
      <c r="VSZ47" s="502"/>
      <c r="VTA47" s="502"/>
      <c r="VTB47" s="502"/>
      <c r="VTC47" s="502"/>
      <c r="VTD47" s="502"/>
      <c r="VTE47" s="502"/>
      <c r="VTF47" s="502"/>
      <c r="VTG47" s="502"/>
      <c r="VTH47" s="502"/>
      <c r="VTI47" s="502"/>
      <c r="VTJ47" s="502"/>
      <c r="VTK47" s="502"/>
      <c r="VTL47" s="502"/>
      <c r="VTM47" s="502"/>
      <c r="VTN47" s="502"/>
      <c r="VTO47" s="502"/>
      <c r="VTP47" s="502"/>
      <c r="VTQ47" s="502"/>
      <c r="VTR47" s="502"/>
      <c r="VTS47" s="502"/>
      <c r="VTT47" s="502"/>
      <c r="VTU47" s="502"/>
      <c r="VTV47" s="502"/>
      <c r="VTW47" s="502"/>
      <c r="VTX47" s="502"/>
      <c r="VTY47" s="502"/>
      <c r="VTZ47" s="502"/>
      <c r="VUA47" s="502"/>
      <c r="VUB47" s="502"/>
      <c r="VUC47" s="502"/>
      <c r="VUD47" s="502"/>
      <c r="VUE47" s="502"/>
      <c r="VUF47" s="502"/>
      <c r="VUG47" s="502"/>
      <c r="VUH47" s="502"/>
      <c r="VUI47" s="502"/>
      <c r="VUJ47" s="502"/>
      <c r="VUK47" s="502"/>
      <c r="VUL47" s="502"/>
      <c r="VUM47" s="502"/>
      <c r="VUN47" s="502"/>
      <c r="VUO47" s="502"/>
      <c r="VUP47" s="502"/>
      <c r="VUQ47" s="502"/>
      <c r="VUR47" s="502"/>
      <c r="VUS47" s="502"/>
      <c r="VUT47" s="502"/>
      <c r="VUU47" s="502"/>
      <c r="VUV47" s="502"/>
      <c r="VUW47" s="502"/>
      <c r="VUX47" s="502"/>
      <c r="VUY47" s="502"/>
      <c r="VUZ47" s="502"/>
      <c r="VVA47" s="502"/>
      <c r="VVB47" s="502"/>
      <c r="VVC47" s="502"/>
      <c r="VVD47" s="502"/>
      <c r="VVE47" s="502"/>
      <c r="VVF47" s="502"/>
      <c r="VVG47" s="502"/>
      <c r="VVH47" s="502"/>
      <c r="VVI47" s="502"/>
      <c r="VVJ47" s="502"/>
      <c r="VVK47" s="502"/>
      <c r="VVL47" s="502"/>
      <c r="VVM47" s="502"/>
      <c r="VVN47" s="502"/>
      <c r="VVO47" s="502"/>
      <c r="VVP47" s="502"/>
      <c r="VVQ47" s="502"/>
      <c r="VVR47" s="502"/>
      <c r="VVS47" s="502"/>
      <c r="VVT47" s="502"/>
      <c r="VVU47" s="502"/>
      <c r="VVV47" s="502"/>
      <c r="VVW47" s="502"/>
      <c r="VVX47" s="502"/>
      <c r="VVY47" s="502"/>
      <c r="VVZ47" s="502"/>
      <c r="VWA47" s="502"/>
      <c r="VWB47" s="502"/>
      <c r="VWC47" s="502"/>
      <c r="VWD47" s="502"/>
      <c r="VWE47" s="502"/>
      <c r="VWF47" s="502"/>
      <c r="VWG47" s="502"/>
      <c r="VWH47" s="502"/>
      <c r="VWI47" s="502"/>
      <c r="VWJ47" s="502"/>
      <c r="VWK47" s="502"/>
      <c r="VWL47" s="502"/>
      <c r="VWM47" s="502"/>
      <c r="VWN47" s="502"/>
      <c r="VWO47" s="502"/>
      <c r="VWP47" s="502"/>
      <c r="VWQ47" s="502"/>
      <c r="VWR47" s="502"/>
      <c r="VWS47" s="502"/>
      <c r="VWT47" s="502"/>
      <c r="VWU47" s="502"/>
      <c r="VWV47" s="502"/>
      <c r="VWW47" s="502"/>
      <c r="VWX47" s="502"/>
      <c r="VWY47" s="502"/>
      <c r="VWZ47" s="502"/>
      <c r="VXA47" s="502"/>
      <c r="VXB47" s="502"/>
      <c r="VXC47" s="502"/>
      <c r="VXD47" s="502"/>
      <c r="VXE47" s="502"/>
      <c r="VXF47" s="502"/>
      <c r="VXG47" s="502"/>
      <c r="VXH47" s="502"/>
      <c r="VXI47" s="502"/>
      <c r="VXJ47" s="502"/>
      <c r="VXK47" s="502"/>
      <c r="VXL47" s="502"/>
      <c r="VXM47" s="502"/>
      <c r="VXN47" s="502"/>
      <c r="VXO47" s="502"/>
      <c r="VXP47" s="502"/>
      <c r="VXQ47" s="502"/>
      <c r="VXR47" s="502"/>
      <c r="VXS47" s="502"/>
      <c r="VXT47" s="502"/>
      <c r="VXU47" s="502"/>
      <c r="VXV47" s="502"/>
      <c r="VXW47" s="502"/>
      <c r="VXX47" s="502"/>
      <c r="VXY47" s="502"/>
      <c r="VXZ47" s="502"/>
      <c r="VYA47" s="502"/>
      <c r="VYB47" s="502"/>
      <c r="VYC47" s="502"/>
      <c r="VYD47" s="502"/>
      <c r="VYE47" s="502"/>
      <c r="VYF47" s="502"/>
      <c r="VYG47" s="502"/>
      <c r="VYH47" s="502"/>
      <c r="VYI47" s="502"/>
      <c r="VYJ47" s="502"/>
      <c r="VYK47" s="502"/>
      <c r="VYL47" s="502"/>
      <c r="VYM47" s="502"/>
      <c r="VYN47" s="502"/>
      <c r="VYO47" s="502"/>
      <c r="VYP47" s="502"/>
      <c r="VYQ47" s="502"/>
      <c r="VYR47" s="502"/>
      <c r="VYS47" s="502"/>
      <c r="VYT47" s="502"/>
      <c r="VYU47" s="502"/>
      <c r="VYV47" s="502"/>
      <c r="VYW47" s="502"/>
      <c r="VYX47" s="502"/>
      <c r="VYY47" s="502"/>
      <c r="VYZ47" s="502"/>
      <c r="VZA47" s="502"/>
      <c r="VZB47" s="502"/>
      <c r="VZC47" s="502"/>
      <c r="VZD47" s="502"/>
      <c r="VZE47" s="502"/>
      <c r="VZF47" s="502"/>
      <c r="VZG47" s="502"/>
      <c r="VZH47" s="502"/>
      <c r="VZI47" s="502"/>
      <c r="VZJ47" s="502"/>
      <c r="VZK47" s="502"/>
      <c r="VZL47" s="502"/>
      <c r="VZM47" s="502"/>
      <c r="VZN47" s="502"/>
      <c r="VZO47" s="502"/>
      <c r="VZP47" s="502"/>
      <c r="VZQ47" s="502"/>
      <c r="VZR47" s="502"/>
      <c r="VZS47" s="502"/>
      <c r="VZT47" s="502"/>
      <c r="VZU47" s="502"/>
      <c r="VZV47" s="502"/>
      <c r="VZW47" s="502"/>
      <c r="VZX47" s="502"/>
      <c r="VZY47" s="502"/>
      <c r="VZZ47" s="502"/>
      <c r="WAA47" s="502"/>
      <c r="WAB47" s="502"/>
      <c r="WAC47" s="502"/>
      <c r="WAD47" s="502"/>
      <c r="WAE47" s="502"/>
      <c r="WAF47" s="502"/>
      <c r="WAG47" s="502"/>
      <c r="WAH47" s="502"/>
      <c r="WAI47" s="502"/>
      <c r="WAJ47" s="502"/>
      <c r="WAK47" s="502"/>
      <c r="WAL47" s="502"/>
      <c r="WAM47" s="502"/>
      <c r="WAN47" s="502"/>
      <c r="WAO47" s="502"/>
      <c r="WAP47" s="502"/>
      <c r="WAQ47" s="502"/>
      <c r="WAR47" s="502"/>
      <c r="WAS47" s="502"/>
      <c r="WAT47" s="502"/>
      <c r="WAU47" s="502"/>
      <c r="WAV47" s="502"/>
      <c r="WAW47" s="502"/>
      <c r="WAX47" s="502"/>
      <c r="WAY47" s="502"/>
      <c r="WAZ47" s="502"/>
      <c r="WBA47" s="502"/>
      <c r="WBB47" s="502"/>
      <c r="WBC47" s="502"/>
      <c r="WBD47" s="502"/>
      <c r="WBE47" s="502"/>
      <c r="WBF47" s="502"/>
      <c r="WBG47" s="502"/>
      <c r="WBH47" s="502"/>
      <c r="WBI47" s="502"/>
      <c r="WBJ47" s="502"/>
      <c r="WBK47" s="502"/>
      <c r="WBL47" s="502"/>
      <c r="WBM47" s="502"/>
      <c r="WBN47" s="502"/>
      <c r="WBO47" s="502"/>
      <c r="WBP47" s="502"/>
      <c r="WBQ47" s="502"/>
      <c r="WBR47" s="502"/>
      <c r="WBS47" s="502"/>
      <c r="WBT47" s="502"/>
      <c r="WBU47" s="502"/>
      <c r="WBV47" s="502"/>
      <c r="WBW47" s="502"/>
      <c r="WBX47" s="502"/>
      <c r="WBY47" s="502"/>
      <c r="WBZ47" s="502"/>
      <c r="WCA47" s="502"/>
      <c r="WCB47" s="502"/>
      <c r="WCC47" s="502"/>
      <c r="WCD47" s="502"/>
      <c r="WCE47" s="502"/>
      <c r="WCF47" s="502"/>
      <c r="WCG47" s="502"/>
      <c r="WCH47" s="502"/>
      <c r="WCI47" s="502"/>
      <c r="WCJ47" s="502"/>
      <c r="WCK47" s="502"/>
      <c r="WCL47" s="502"/>
      <c r="WCM47" s="502"/>
      <c r="WCN47" s="502"/>
      <c r="WCO47" s="502"/>
      <c r="WCP47" s="502"/>
      <c r="WCQ47" s="502"/>
      <c r="WCR47" s="502"/>
      <c r="WCS47" s="502"/>
      <c r="WCT47" s="502"/>
      <c r="WCU47" s="502"/>
      <c r="WCV47" s="502"/>
      <c r="WCW47" s="502"/>
      <c r="WCX47" s="502"/>
      <c r="WCY47" s="502"/>
      <c r="WCZ47" s="502"/>
      <c r="WDA47" s="502"/>
      <c r="WDB47" s="502"/>
      <c r="WDC47" s="502"/>
      <c r="WDD47" s="502"/>
      <c r="WDE47" s="502"/>
      <c r="WDF47" s="502"/>
      <c r="WDG47" s="502"/>
      <c r="WDH47" s="502"/>
      <c r="WDI47" s="502"/>
      <c r="WDJ47" s="502"/>
      <c r="WDK47" s="502"/>
      <c r="WDL47" s="502"/>
      <c r="WDM47" s="502"/>
      <c r="WDN47" s="502"/>
      <c r="WDO47" s="502"/>
      <c r="WDP47" s="502"/>
      <c r="WDQ47" s="502"/>
      <c r="WDR47" s="502"/>
      <c r="WDS47" s="502"/>
      <c r="WDT47" s="502"/>
      <c r="WDU47" s="502"/>
      <c r="WDV47" s="502"/>
      <c r="WDW47" s="502"/>
      <c r="WDX47" s="502"/>
      <c r="WDY47" s="502"/>
      <c r="WDZ47" s="502"/>
      <c r="WEA47" s="502"/>
      <c r="WEB47" s="502"/>
      <c r="WEC47" s="502"/>
      <c r="WED47" s="502"/>
      <c r="WEE47" s="502"/>
      <c r="WEF47" s="502"/>
      <c r="WEG47" s="502"/>
      <c r="WEH47" s="502"/>
      <c r="WEI47" s="502"/>
      <c r="WEJ47" s="502"/>
      <c r="WEK47" s="502"/>
      <c r="WEL47" s="502"/>
      <c r="WEM47" s="502"/>
      <c r="WEN47" s="502"/>
      <c r="WEO47" s="502"/>
      <c r="WEP47" s="502"/>
      <c r="WEQ47" s="502"/>
      <c r="WER47" s="502"/>
      <c r="WES47" s="502"/>
      <c r="WET47" s="502"/>
      <c r="WEU47" s="502"/>
      <c r="WEV47" s="502"/>
      <c r="WEW47" s="502"/>
      <c r="WEX47" s="502"/>
      <c r="WEY47" s="502"/>
      <c r="WEZ47" s="502"/>
      <c r="WFA47" s="502"/>
      <c r="WFB47" s="502"/>
      <c r="WFC47" s="502"/>
      <c r="WFD47" s="502"/>
      <c r="WFE47" s="502"/>
      <c r="WFF47" s="502"/>
      <c r="WFG47" s="502"/>
      <c r="WFH47" s="502"/>
      <c r="WFI47" s="502"/>
      <c r="WFJ47" s="502"/>
      <c r="WFK47" s="502"/>
      <c r="WFL47" s="502"/>
      <c r="WFM47" s="502"/>
      <c r="WFN47" s="502"/>
      <c r="WFO47" s="502"/>
      <c r="WFP47" s="502"/>
      <c r="WFQ47" s="502"/>
      <c r="WFR47" s="502"/>
      <c r="WFS47" s="502"/>
      <c r="WFT47" s="502"/>
      <c r="WFU47" s="502"/>
      <c r="WFV47" s="502"/>
      <c r="WFW47" s="502"/>
      <c r="WFX47" s="502"/>
      <c r="WFY47" s="502"/>
      <c r="WFZ47" s="502"/>
      <c r="WGA47" s="502"/>
      <c r="WGB47" s="502"/>
      <c r="WGC47" s="502"/>
      <c r="WGD47" s="502"/>
      <c r="WGE47" s="502"/>
      <c r="WGF47" s="502"/>
      <c r="WGG47" s="502"/>
      <c r="WGH47" s="502"/>
      <c r="WGI47" s="502"/>
      <c r="WGJ47" s="502"/>
      <c r="WGK47" s="502"/>
      <c r="WGL47" s="502"/>
      <c r="WGM47" s="502"/>
      <c r="WGN47" s="502"/>
      <c r="WGO47" s="502"/>
      <c r="WGP47" s="502"/>
      <c r="WGQ47" s="502"/>
      <c r="WGR47" s="502"/>
      <c r="WGS47" s="502"/>
      <c r="WGT47" s="502"/>
      <c r="WGU47" s="502"/>
      <c r="WGV47" s="502"/>
      <c r="WGW47" s="502"/>
      <c r="WGX47" s="502"/>
      <c r="WGY47" s="502"/>
      <c r="WGZ47" s="502"/>
      <c r="WHA47" s="502"/>
      <c r="WHB47" s="502"/>
      <c r="WHC47" s="502"/>
      <c r="WHD47" s="502"/>
      <c r="WHE47" s="502"/>
      <c r="WHF47" s="502"/>
      <c r="WHG47" s="502"/>
      <c r="WHH47" s="502"/>
      <c r="WHI47" s="502"/>
      <c r="WHJ47" s="502"/>
      <c r="WHK47" s="502"/>
      <c r="WHL47" s="502"/>
      <c r="WHM47" s="502"/>
      <c r="WHN47" s="502"/>
      <c r="WHO47" s="502"/>
      <c r="WHP47" s="502"/>
      <c r="WHQ47" s="502"/>
      <c r="WHR47" s="502"/>
      <c r="WHS47" s="502"/>
      <c r="WHT47" s="502"/>
      <c r="WHU47" s="502"/>
      <c r="WHV47" s="502"/>
      <c r="WHW47" s="502"/>
      <c r="WHX47" s="502"/>
      <c r="WHY47" s="502"/>
      <c r="WHZ47" s="502"/>
      <c r="WIA47" s="502"/>
      <c r="WIB47" s="502"/>
      <c r="WIC47" s="502"/>
      <c r="WID47" s="502"/>
      <c r="WIE47" s="502"/>
      <c r="WIF47" s="502"/>
      <c r="WIG47" s="502"/>
      <c r="WIH47" s="502"/>
      <c r="WII47" s="502"/>
      <c r="WIJ47" s="502"/>
      <c r="WIK47" s="502"/>
      <c r="WIL47" s="502"/>
      <c r="WIM47" s="502"/>
      <c r="WIN47" s="502"/>
      <c r="WIO47" s="502"/>
      <c r="WIP47" s="502"/>
      <c r="WIQ47" s="502"/>
      <c r="WIR47" s="502"/>
      <c r="WIS47" s="502"/>
      <c r="WIT47" s="502"/>
      <c r="WIU47" s="502"/>
      <c r="WIV47" s="502"/>
      <c r="WIW47" s="502"/>
      <c r="WIX47" s="502"/>
      <c r="WIY47" s="502"/>
      <c r="WIZ47" s="502"/>
      <c r="WJA47" s="502"/>
      <c r="WJB47" s="502"/>
      <c r="WJC47" s="502"/>
      <c r="WJD47" s="502"/>
      <c r="WJE47" s="502"/>
      <c r="WJF47" s="502"/>
      <c r="WJG47" s="502"/>
      <c r="WJH47" s="502"/>
      <c r="WJI47" s="502"/>
      <c r="WJJ47" s="502"/>
      <c r="WJK47" s="502"/>
      <c r="WJL47" s="502"/>
      <c r="WJM47" s="502"/>
      <c r="WJN47" s="502"/>
      <c r="WJO47" s="502"/>
      <c r="WJP47" s="502"/>
      <c r="WJQ47" s="502"/>
      <c r="WJR47" s="502"/>
      <c r="WJS47" s="502"/>
      <c r="WJT47" s="502"/>
      <c r="WJU47" s="502"/>
      <c r="WJV47" s="502"/>
      <c r="WJW47" s="502"/>
      <c r="WJX47" s="502"/>
      <c r="WJY47" s="502"/>
      <c r="WJZ47" s="502"/>
      <c r="WKA47" s="502"/>
      <c r="WKB47" s="502"/>
      <c r="WKC47" s="502"/>
      <c r="WKD47" s="502"/>
      <c r="WKE47" s="502"/>
      <c r="WKF47" s="502"/>
      <c r="WKG47" s="502"/>
      <c r="WKH47" s="502"/>
      <c r="WKI47" s="502"/>
      <c r="WKJ47" s="502"/>
      <c r="WKK47" s="502"/>
      <c r="WKL47" s="502"/>
      <c r="WKM47" s="502"/>
      <c r="WKN47" s="502"/>
      <c r="WKO47" s="502"/>
      <c r="WKP47" s="502"/>
      <c r="WKQ47" s="502"/>
      <c r="WKR47" s="502"/>
      <c r="WKS47" s="502"/>
      <c r="WKT47" s="502"/>
      <c r="WKU47" s="502"/>
      <c r="WKV47" s="502"/>
      <c r="WKW47" s="502"/>
      <c r="WKX47" s="502"/>
      <c r="WKY47" s="502"/>
      <c r="WKZ47" s="502"/>
      <c r="WLA47" s="502"/>
      <c r="WLB47" s="502"/>
      <c r="WLC47" s="502"/>
      <c r="WLD47" s="502"/>
      <c r="WLE47" s="502"/>
      <c r="WLF47" s="502"/>
      <c r="WLG47" s="502"/>
      <c r="WLH47" s="502"/>
      <c r="WLI47" s="502"/>
      <c r="WLJ47" s="502"/>
      <c r="WLK47" s="502"/>
      <c r="WLL47" s="502"/>
      <c r="WLM47" s="502"/>
      <c r="WLN47" s="502"/>
      <c r="WLO47" s="502"/>
      <c r="WLP47" s="502"/>
      <c r="WLQ47" s="502"/>
      <c r="WLR47" s="502"/>
      <c r="WLS47" s="502"/>
      <c r="WLT47" s="502"/>
      <c r="WLU47" s="502"/>
      <c r="WLV47" s="502"/>
      <c r="WLW47" s="502"/>
      <c r="WLX47" s="502"/>
      <c r="WLY47" s="502"/>
      <c r="WLZ47" s="502"/>
      <c r="WMA47" s="502"/>
      <c r="WMB47" s="502"/>
      <c r="WMC47" s="502"/>
      <c r="WMD47" s="502"/>
      <c r="WME47" s="502"/>
      <c r="WMF47" s="502"/>
      <c r="WMG47" s="502"/>
      <c r="WMH47" s="502"/>
      <c r="WMI47" s="502"/>
      <c r="WMJ47" s="502"/>
      <c r="WMK47" s="502"/>
      <c r="WML47" s="502"/>
      <c r="WMM47" s="502"/>
      <c r="WMN47" s="502"/>
      <c r="WMO47" s="502"/>
      <c r="WMP47" s="502"/>
      <c r="WMQ47" s="502"/>
      <c r="WMR47" s="502"/>
      <c r="WMS47" s="502"/>
      <c r="WMT47" s="502"/>
      <c r="WMU47" s="502"/>
      <c r="WMV47" s="502"/>
      <c r="WMW47" s="502"/>
      <c r="WMX47" s="502"/>
      <c r="WMY47" s="502"/>
      <c r="WMZ47" s="502"/>
      <c r="WNA47" s="502"/>
      <c r="WNB47" s="502"/>
      <c r="WNC47" s="502"/>
      <c r="WND47" s="502"/>
      <c r="WNE47" s="502"/>
      <c r="WNF47" s="502"/>
      <c r="WNG47" s="502"/>
      <c r="WNH47" s="502"/>
      <c r="WNI47" s="502"/>
      <c r="WNJ47" s="502"/>
      <c r="WNK47" s="502"/>
      <c r="WNL47" s="502"/>
      <c r="WNM47" s="502"/>
      <c r="WNN47" s="502"/>
      <c r="WNO47" s="502"/>
      <c r="WNP47" s="502"/>
      <c r="WNQ47" s="502"/>
      <c r="WNR47" s="502"/>
      <c r="WNS47" s="502"/>
      <c r="WNT47" s="502"/>
      <c r="WNU47" s="502"/>
      <c r="WNV47" s="502"/>
      <c r="WNW47" s="502"/>
      <c r="WNX47" s="502"/>
      <c r="WNY47" s="502"/>
      <c r="WNZ47" s="502"/>
      <c r="WOA47" s="502"/>
      <c r="WOB47" s="502"/>
      <c r="WOC47" s="502"/>
      <c r="WOD47" s="502"/>
      <c r="WOE47" s="502"/>
      <c r="WOF47" s="502"/>
      <c r="WOG47" s="502"/>
      <c r="WOH47" s="502"/>
      <c r="WOI47" s="502"/>
      <c r="WOJ47" s="502"/>
      <c r="WOK47" s="502"/>
      <c r="WOL47" s="502"/>
      <c r="WOM47" s="502"/>
      <c r="WON47" s="502"/>
      <c r="WOO47" s="502"/>
      <c r="WOP47" s="502"/>
      <c r="WOQ47" s="502"/>
      <c r="WOR47" s="502"/>
      <c r="WOS47" s="502"/>
      <c r="WOT47" s="502"/>
      <c r="WOU47" s="502"/>
      <c r="WOV47" s="502"/>
      <c r="WOW47" s="502"/>
      <c r="WOX47" s="502"/>
      <c r="WOY47" s="502"/>
      <c r="WOZ47" s="502"/>
      <c r="WPA47" s="502"/>
      <c r="WPB47" s="502"/>
      <c r="WPC47" s="502"/>
      <c r="WPD47" s="502"/>
      <c r="WPE47" s="502"/>
      <c r="WPF47" s="502"/>
      <c r="WPG47" s="502"/>
      <c r="WPH47" s="502"/>
      <c r="WPI47" s="502"/>
      <c r="WPJ47" s="502"/>
      <c r="WPK47" s="502"/>
      <c r="WPL47" s="502"/>
      <c r="WPM47" s="502"/>
      <c r="WPN47" s="502"/>
      <c r="WPO47" s="502"/>
      <c r="WPP47" s="502"/>
      <c r="WPQ47" s="502"/>
      <c r="WPR47" s="502"/>
      <c r="WPS47" s="502"/>
      <c r="WPT47" s="502"/>
      <c r="WPU47" s="502"/>
      <c r="WPV47" s="502"/>
      <c r="WPW47" s="502"/>
      <c r="WPX47" s="502"/>
      <c r="WPY47" s="502"/>
      <c r="WPZ47" s="502"/>
      <c r="WQA47" s="502"/>
      <c r="WQB47" s="502"/>
      <c r="WQC47" s="502"/>
      <c r="WQD47" s="502"/>
      <c r="WQE47" s="502"/>
      <c r="WQF47" s="502"/>
      <c r="WQG47" s="502"/>
      <c r="WQH47" s="502"/>
      <c r="WQI47" s="502"/>
      <c r="WQJ47" s="502"/>
      <c r="WQK47" s="502"/>
      <c r="WQL47" s="502"/>
      <c r="WQM47" s="502"/>
      <c r="WQN47" s="502"/>
      <c r="WQO47" s="502"/>
      <c r="WQP47" s="502"/>
      <c r="WQQ47" s="502"/>
      <c r="WQR47" s="502"/>
      <c r="WQS47" s="502"/>
      <c r="WQT47" s="502"/>
      <c r="WQU47" s="502"/>
      <c r="WQV47" s="502"/>
      <c r="WQW47" s="502"/>
      <c r="WQX47" s="502"/>
      <c r="WQY47" s="502"/>
      <c r="WQZ47" s="502"/>
      <c r="WRA47" s="502"/>
      <c r="WRB47" s="502"/>
      <c r="WRC47" s="502"/>
      <c r="WRD47" s="502"/>
      <c r="WRE47" s="502"/>
      <c r="WRF47" s="502"/>
      <c r="WRG47" s="502"/>
      <c r="WRH47" s="502"/>
      <c r="WRI47" s="502"/>
      <c r="WRJ47" s="502"/>
      <c r="WRK47" s="502"/>
      <c r="WRL47" s="502"/>
      <c r="WRM47" s="502"/>
      <c r="WRN47" s="502"/>
      <c r="WRO47" s="502"/>
      <c r="WRP47" s="502"/>
      <c r="WRQ47" s="502"/>
      <c r="WRR47" s="502"/>
      <c r="WRS47" s="502"/>
      <c r="WRT47" s="502"/>
      <c r="WRU47" s="502"/>
      <c r="WRV47" s="502"/>
      <c r="WRW47" s="502"/>
      <c r="WRX47" s="502"/>
      <c r="WRY47" s="502"/>
      <c r="WRZ47" s="502"/>
      <c r="WSA47" s="502"/>
      <c r="WSB47" s="502"/>
      <c r="WSC47" s="502"/>
      <c r="WSD47" s="502"/>
      <c r="WSE47" s="502"/>
      <c r="WSF47" s="502"/>
      <c r="WSG47" s="502"/>
      <c r="WSH47" s="502"/>
      <c r="WSI47" s="502"/>
      <c r="WSJ47" s="502"/>
      <c r="WSK47" s="502"/>
      <c r="WSL47" s="502"/>
      <c r="WSM47" s="502"/>
      <c r="WSN47" s="502"/>
      <c r="WSO47" s="502"/>
      <c r="WSP47" s="502"/>
      <c r="WSQ47" s="502"/>
      <c r="WSR47" s="502"/>
      <c r="WSS47" s="502"/>
      <c r="WST47" s="502"/>
      <c r="WSU47" s="502"/>
      <c r="WSV47" s="502"/>
      <c r="WSW47" s="502"/>
      <c r="WSX47" s="502"/>
      <c r="WSY47" s="502"/>
      <c r="WSZ47" s="502"/>
      <c r="WTA47" s="502"/>
      <c r="WTB47" s="502"/>
      <c r="WTC47" s="502"/>
      <c r="WTD47" s="502"/>
      <c r="WTE47" s="502"/>
      <c r="WTF47" s="502"/>
      <c r="WTG47" s="502"/>
      <c r="WTH47" s="502"/>
      <c r="WTI47" s="502"/>
      <c r="WTJ47" s="502"/>
      <c r="WTK47" s="502"/>
      <c r="WTL47" s="502"/>
      <c r="WTM47" s="502"/>
      <c r="WTN47" s="502"/>
      <c r="WTO47" s="502"/>
      <c r="WTP47" s="502"/>
      <c r="WTQ47" s="502"/>
      <c r="WTR47" s="502"/>
      <c r="WTS47" s="502"/>
      <c r="WTT47" s="502"/>
      <c r="WTU47" s="502"/>
      <c r="WTV47" s="502"/>
      <c r="WTW47" s="502"/>
      <c r="WTX47" s="502"/>
      <c r="WTY47" s="502"/>
      <c r="WTZ47" s="502"/>
      <c r="WUA47" s="502"/>
      <c r="WUB47" s="502"/>
      <c r="WUC47" s="502"/>
      <c r="WUD47" s="502"/>
      <c r="WUE47" s="502"/>
      <c r="WUF47" s="502"/>
      <c r="WUG47" s="502"/>
      <c r="WUH47" s="502"/>
      <c r="WUI47" s="502"/>
      <c r="WUJ47" s="502"/>
      <c r="WUK47" s="502"/>
      <c r="WUL47" s="502"/>
      <c r="WUM47" s="502"/>
      <c r="WUN47" s="502"/>
      <c r="WUO47" s="502"/>
      <c r="WUP47" s="502"/>
      <c r="WUQ47" s="502"/>
      <c r="WUR47" s="502"/>
      <c r="WUS47" s="502"/>
      <c r="WUT47" s="502"/>
      <c r="WUU47" s="502"/>
      <c r="WUV47" s="502"/>
      <c r="WUW47" s="502"/>
      <c r="WUX47" s="502"/>
      <c r="WUY47" s="502"/>
      <c r="WUZ47" s="502"/>
      <c r="WVA47" s="502"/>
      <c r="WVB47" s="502"/>
      <c r="WVC47" s="502"/>
      <c r="WVD47" s="502"/>
      <c r="WVE47" s="502"/>
      <c r="WVF47" s="502"/>
      <c r="WVG47" s="502"/>
      <c r="WVH47" s="502"/>
      <c r="WVI47" s="502"/>
      <c r="WVJ47" s="502"/>
      <c r="WVK47" s="502"/>
      <c r="WVL47" s="502"/>
      <c r="WVM47" s="502"/>
      <c r="WVN47" s="502"/>
      <c r="WVO47" s="502"/>
      <c r="WVP47" s="502"/>
      <c r="WVQ47" s="502"/>
      <c r="WVR47" s="502"/>
      <c r="WVS47" s="502"/>
      <c r="WVT47" s="502"/>
      <c r="WVU47" s="502"/>
      <c r="WVV47" s="502"/>
      <c r="WVW47" s="502"/>
      <c r="WVX47" s="502"/>
      <c r="WVY47" s="502"/>
      <c r="WVZ47" s="502"/>
      <c r="WWA47" s="502"/>
      <c r="WWB47" s="502"/>
      <c r="WWC47" s="502"/>
      <c r="WWD47" s="502"/>
      <c r="WWE47" s="502"/>
      <c r="WWF47" s="502"/>
      <c r="WWG47" s="502"/>
      <c r="WWH47" s="502"/>
      <c r="WWI47" s="502"/>
      <c r="WWJ47" s="502"/>
      <c r="WWK47" s="502"/>
      <c r="WWL47" s="502"/>
      <c r="WWM47" s="502"/>
      <c r="WWN47" s="502"/>
      <c r="WWO47" s="502"/>
      <c r="WWP47" s="502"/>
      <c r="WWQ47" s="502"/>
      <c r="WWR47" s="502"/>
      <c r="WWS47" s="502"/>
      <c r="WWT47" s="502"/>
      <c r="WWU47" s="502"/>
      <c r="WWV47" s="502"/>
      <c r="WWW47" s="502"/>
      <c r="WWX47" s="502"/>
      <c r="WWY47" s="502"/>
      <c r="WWZ47" s="502"/>
      <c r="WXA47" s="502"/>
      <c r="WXB47" s="502"/>
      <c r="WXC47" s="502"/>
      <c r="WXD47" s="502"/>
      <c r="WXE47" s="502"/>
      <c r="WXF47" s="502"/>
      <c r="WXG47" s="502"/>
      <c r="WXH47" s="502"/>
      <c r="WXI47" s="502"/>
      <c r="WXJ47" s="502"/>
      <c r="WXK47" s="502"/>
      <c r="WXL47" s="502"/>
      <c r="WXM47" s="502"/>
      <c r="WXN47" s="502"/>
      <c r="WXO47" s="502"/>
      <c r="WXP47" s="502"/>
      <c r="WXQ47" s="502"/>
      <c r="WXR47" s="502"/>
      <c r="WXS47" s="502"/>
      <c r="WXT47" s="502"/>
      <c r="WXU47" s="502"/>
      <c r="WXV47" s="502"/>
      <c r="WXW47" s="502"/>
      <c r="WXX47" s="502"/>
      <c r="WXY47" s="502"/>
      <c r="WXZ47" s="502"/>
      <c r="WYA47" s="502"/>
      <c r="WYB47" s="502"/>
      <c r="WYC47" s="502"/>
      <c r="WYD47" s="502"/>
      <c r="WYE47" s="502"/>
      <c r="WYF47" s="502"/>
      <c r="WYG47" s="502"/>
      <c r="WYH47" s="502"/>
      <c r="WYI47" s="502"/>
      <c r="WYJ47" s="502"/>
      <c r="WYK47" s="502"/>
      <c r="WYL47" s="502"/>
      <c r="WYM47" s="502"/>
      <c r="WYN47" s="502"/>
      <c r="WYO47" s="502"/>
      <c r="WYP47" s="502"/>
      <c r="WYQ47" s="502"/>
      <c r="WYR47" s="502"/>
      <c r="WYS47" s="502"/>
      <c r="WYT47" s="502"/>
      <c r="WYU47" s="502"/>
      <c r="WYV47" s="502"/>
      <c r="WYW47" s="502"/>
      <c r="WYX47" s="502"/>
      <c r="WYY47" s="502"/>
      <c r="WYZ47" s="502"/>
      <c r="WZA47" s="502"/>
      <c r="WZB47" s="502"/>
      <c r="WZC47" s="502"/>
      <c r="WZD47" s="502"/>
      <c r="WZE47" s="502"/>
      <c r="WZF47" s="502"/>
      <c r="WZG47" s="502"/>
      <c r="WZH47" s="502"/>
      <c r="WZI47" s="502"/>
      <c r="WZJ47" s="502"/>
      <c r="WZK47" s="502"/>
      <c r="WZL47" s="502"/>
      <c r="WZM47" s="502"/>
      <c r="WZN47" s="502"/>
      <c r="WZO47" s="502"/>
      <c r="WZP47" s="502"/>
      <c r="WZQ47" s="502"/>
      <c r="WZR47" s="502"/>
      <c r="WZS47" s="502"/>
      <c r="WZT47" s="502"/>
      <c r="WZU47" s="502"/>
      <c r="WZV47" s="502"/>
      <c r="WZW47" s="502"/>
      <c r="WZX47" s="502"/>
      <c r="WZY47" s="502"/>
      <c r="WZZ47" s="502"/>
      <c r="XAA47" s="502"/>
      <c r="XAB47" s="502"/>
      <c r="XAC47" s="502"/>
      <c r="XAD47" s="502"/>
      <c r="XAE47" s="502"/>
      <c r="XAF47" s="502"/>
      <c r="XAG47" s="502"/>
      <c r="XAH47" s="502"/>
      <c r="XAI47" s="502"/>
      <c r="XAJ47" s="502"/>
      <c r="XAK47" s="502"/>
      <c r="XAL47" s="502"/>
      <c r="XAM47" s="502"/>
      <c r="XAN47" s="502"/>
      <c r="XAO47" s="502"/>
      <c r="XAP47" s="502"/>
      <c r="XAQ47" s="502"/>
      <c r="XAR47" s="502"/>
      <c r="XAS47" s="502"/>
      <c r="XAT47" s="502"/>
      <c r="XAU47" s="502"/>
      <c r="XAV47" s="502"/>
      <c r="XAW47" s="502"/>
      <c r="XAX47" s="502"/>
      <c r="XAY47" s="502"/>
      <c r="XAZ47" s="502"/>
      <c r="XBA47" s="502"/>
      <c r="XBB47" s="502"/>
      <c r="XBC47" s="502"/>
      <c r="XBD47" s="502"/>
      <c r="XBE47" s="502"/>
      <c r="XBF47" s="502"/>
      <c r="XBG47" s="502"/>
      <c r="XBH47" s="502"/>
      <c r="XBI47" s="502"/>
      <c r="XBJ47" s="502"/>
      <c r="XBK47" s="502"/>
      <c r="XBL47" s="502"/>
      <c r="XBM47" s="502"/>
      <c r="XBN47" s="502"/>
      <c r="XBO47" s="502"/>
      <c r="XBP47" s="502"/>
      <c r="XBQ47" s="502"/>
      <c r="XBR47" s="502"/>
      <c r="XBS47" s="502"/>
      <c r="XBT47" s="502"/>
      <c r="XBU47" s="502"/>
      <c r="XBV47" s="502"/>
      <c r="XBW47" s="502"/>
      <c r="XBX47" s="502"/>
      <c r="XBY47" s="502"/>
      <c r="XBZ47" s="502"/>
      <c r="XCA47" s="502"/>
      <c r="XCB47" s="502"/>
      <c r="XCC47" s="502"/>
      <c r="XCD47" s="502"/>
      <c r="XCE47" s="502"/>
      <c r="XCF47" s="502"/>
      <c r="XCG47" s="502"/>
      <c r="XCH47" s="502"/>
      <c r="XCI47" s="502"/>
      <c r="XCJ47" s="502"/>
      <c r="XCK47" s="502"/>
      <c r="XCL47" s="502"/>
      <c r="XCM47" s="502"/>
      <c r="XCN47" s="502"/>
      <c r="XCO47" s="502"/>
      <c r="XCP47" s="502"/>
      <c r="XCQ47" s="502"/>
      <c r="XCR47" s="502"/>
      <c r="XCS47" s="502"/>
      <c r="XCT47" s="502"/>
      <c r="XCU47" s="502"/>
      <c r="XCV47" s="502"/>
      <c r="XCW47" s="502"/>
      <c r="XCX47" s="502"/>
      <c r="XCY47" s="502"/>
      <c r="XCZ47" s="502"/>
      <c r="XDA47" s="502"/>
      <c r="XDB47" s="502"/>
      <c r="XDC47" s="502"/>
      <c r="XDD47" s="502"/>
      <c r="XDE47" s="502"/>
      <c r="XDF47" s="502"/>
      <c r="XDG47" s="502"/>
      <c r="XDH47" s="502"/>
      <c r="XDI47" s="502"/>
      <c r="XDJ47" s="502"/>
      <c r="XDK47" s="502"/>
      <c r="XDL47" s="502"/>
      <c r="XDM47" s="502"/>
      <c r="XDN47" s="502"/>
      <c r="XDO47" s="502"/>
      <c r="XDP47" s="502"/>
      <c r="XDQ47" s="502"/>
      <c r="XDR47" s="502"/>
      <c r="XDS47" s="502"/>
      <c r="XDT47" s="502"/>
      <c r="XDU47" s="502"/>
      <c r="XDV47" s="502"/>
      <c r="XDW47" s="502"/>
      <c r="XDX47" s="502"/>
      <c r="XDY47" s="502"/>
      <c r="XDZ47" s="502"/>
      <c r="XEA47" s="502"/>
      <c r="XEB47" s="502"/>
      <c r="XEC47" s="502"/>
      <c r="XED47" s="502"/>
      <c r="XEE47" s="502"/>
      <c r="XEF47" s="502"/>
      <c r="XEG47" s="502"/>
      <c r="XEH47" s="502"/>
      <c r="XEI47" s="502"/>
      <c r="XEJ47" s="502"/>
      <c r="XEK47" s="502"/>
      <c r="XEL47" s="502"/>
      <c r="XEM47" s="502"/>
      <c r="XEN47" s="502"/>
      <c r="XEO47" s="502"/>
      <c r="XEP47" s="502"/>
      <c r="XEQ47" s="502"/>
      <c r="XER47" s="502"/>
      <c r="XES47" s="502"/>
      <c r="XET47" s="502"/>
      <c r="XEU47" s="502"/>
      <c r="XEV47" s="502"/>
      <c r="XEW47" s="502"/>
      <c r="XEX47" s="502"/>
      <c r="XEY47" s="502"/>
      <c r="XEZ47" s="502"/>
      <c r="XFA47" s="502"/>
      <c r="XFB47" s="502"/>
      <c r="XFC47" s="502"/>
      <c r="XFD47" s="502"/>
    </row>
    <row r="48" spans="1:16384" ht="30" customHeight="1" thickBot="1" x14ac:dyDescent="0.4">
      <c r="A48" s="509" t="s">
        <v>220</v>
      </c>
      <c r="B48" s="509"/>
    </row>
    <row r="49" spans="1:12" ht="30" customHeight="1" thickBot="1" x14ac:dyDescent="0.35">
      <c r="A49" s="178"/>
      <c r="B49" s="173" t="s">
        <v>221</v>
      </c>
      <c r="C49" s="178"/>
      <c r="D49" s="173" t="s">
        <v>222</v>
      </c>
      <c r="E49" s="178"/>
      <c r="F49" s="173" t="s">
        <v>223</v>
      </c>
      <c r="G49" s="178"/>
      <c r="H49" s="173" t="s">
        <v>224</v>
      </c>
      <c r="I49" s="178"/>
      <c r="J49" s="173" t="s">
        <v>225</v>
      </c>
      <c r="K49" s="178"/>
      <c r="L49" s="173" t="s">
        <v>226</v>
      </c>
    </row>
    <row r="50" spans="1:12" ht="30" customHeight="1" thickBot="1" x14ac:dyDescent="0.35">
      <c r="A50" s="178"/>
      <c r="B50" s="173" t="s">
        <v>227</v>
      </c>
      <c r="C50" s="178"/>
      <c r="D50" s="173" t="s">
        <v>228</v>
      </c>
      <c r="E50" s="178"/>
      <c r="F50" s="173" t="s">
        <v>229</v>
      </c>
      <c r="G50" s="178"/>
      <c r="H50" s="173" t="s">
        <v>210</v>
      </c>
      <c r="I50" s="178"/>
      <c r="J50" s="173" t="s">
        <v>210</v>
      </c>
      <c r="K50" s="178"/>
      <c r="L50" s="173" t="s">
        <v>210</v>
      </c>
    </row>
    <row r="51" spans="1:12" ht="30" customHeight="1" thickBot="1" x14ac:dyDescent="0.4">
      <c r="A51" s="509" t="s">
        <v>230</v>
      </c>
      <c r="B51" s="509"/>
    </row>
    <row r="52" spans="1:12" ht="30" customHeight="1" thickBot="1" x14ac:dyDescent="0.35">
      <c r="A52" s="178"/>
      <c r="B52" s="173" t="s">
        <v>231</v>
      </c>
      <c r="C52" s="178"/>
      <c r="D52" s="173" t="s">
        <v>232</v>
      </c>
      <c r="E52" s="178"/>
      <c r="F52" s="173" t="s">
        <v>233</v>
      </c>
      <c r="G52" s="178"/>
      <c r="H52" s="173" t="s">
        <v>234</v>
      </c>
      <c r="I52" s="178"/>
      <c r="J52" s="173" t="s">
        <v>235</v>
      </c>
      <c r="K52" s="178"/>
      <c r="L52" s="173" t="s">
        <v>236</v>
      </c>
    </row>
    <row r="53" spans="1:12" ht="30.6" customHeight="1" thickBot="1" x14ac:dyDescent="0.35">
      <c r="A53" s="178"/>
      <c r="B53" s="173" t="s">
        <v>237</v>
      </c>
      <c r="C53" s="178"/>
      <c r="D53" s="174" t="s">
        <v>238</v>
      </c>
      <c r="E53" s="178"/>
      <c r="F53" s="173" t="s">
        <v>239</v>
      </c>
      <c r="G53" s="178"/>
      <c r="H53" s="174" t="s">
        <v>240</v>
      </c>
      <c r="I53" s="178"/>
      <c r="J53" s="173" t="s">
        <v>241</v>
      </c>
      <c r="K53" s="178"/>
      <c r="L53" s="173" t="s">
        <v>242</v>
      </c>
    </row>
    <row r="54" spans="1:12" ht="30" customHeight="1" thickBot="1" x14ac:dyDescent="0.35">
      <c r="A54" s="178"/>
      <c r="B54" s="173" t="s">
        <v>243</v>
      </c>
      <c r="C54" s="178"/>
      <c r="D54" s="173" t="s">
        <v>244</v>
      </c>
      <c r="E54" s="178"/>
      <c r="F54" s="173" t="s">
        <v>245</v>
      </c>
      <c r="G54" s="178"/>
      <c r="H54" s="173" t="s">
        <v>246</v>
      </c>
      <c r="I54" s="178"/>
      <c r="J54" s="173" t="s">
        <v>234</v>
      </c>
      <c r="K54" s="178"/>
      <c r="L54" s="173" t="s">
        <v>247</v>
      </c>
    </row>
    <row r="55" spans="1:12" ht="30" customHeight="1" thickBot="1" x14ac:dyDescent="0.35">
      <c r="A55" s="178"/>
      <c r="B55" s="173" t="s">
        <v>248</v>
      </c>
      <c r="C55" s="178"/>
      <c r="D55" s="173" t="s">
        <v>249</v>
      </c>
      <c r="E55" s="178"/>
      <c r="F55" s="173" t="s">
        <v>250</v>
      </c>
      <c r="G55" s="178"/>
      <c r="H55" s="173" t="s">
        <v>251</v>
      </c>
      <c r="I55" s="178"/>
      <c r="J55" s="173" t="s">
        <v>252</v>
      </c>
      <c r="K55" s="178"/>
      <c r="L55" s="174" t="s">
        <v>253</v>
      </c>
    </row>
    <row r="56" spans="1:12" ht="30" customHeight="1" thickBot="1" x14ac:dyDescent="0.35">
      <c r="A56" s="178"/>
      <c r="B56" s="173" t="s">
        <v>254</v>
      </c>
      <c r="C56" s="178"/>
      <c r="D56" s="173" t="s">
        <v>255</v>
      </c>
      <c r="E56" s="178"/>
      <c r="F56" s="173" t="s">
        <v>256</v>
      </c>
      <c r="G56" s="178"/>
      <c r="H56" s="174" t="s">
        <v>257</v>
      </c>
      <c r="I56" s="178"/>
      <c r="J56" s="174" t="s">
        <v>258</v>
      </c>
      <c r="K56" s="178"/>
      <c r="L56" s="174" t="s">
        <v>259</v>
      </c>
    </row>
    <row r="57" spans="1:12" ht="30" customHeight="1" thickBot="1" x14ac:dyDescent="0.35">
      <c r="A57" s="178"/>
      <c r="B57" s="174" t="s">
        <v>260</v>
      </c>
      <c r="C57" s="178"/>
      <c r="D57" s="174" t="s">
        <v>261</v>
      </c>
      <c r="E57" s="178"/>
      <c r="F57" s="174" t="s">
        <v>262</v>
      </c>
      <c r="G57" s="178"/>
      <c r="H57" s="174" t="s">
        <v>263</v>
      </c>
      <c r="I57" s="178"/>
      <c r="J57" s="174" t="s">
        <v>264</v>
      </c>
      <c r="K57" s="178"/>
      <c r="L57" s="173" t="s">
        <v>265</v>
      </c>
    </row>
    <row r="58" spans="1:12" ht="48.6" customHeight="1" thickBot="1" x14ac:dyDescent="0.35">
      <c r="A58" s="178"/>
      <c r="B58" s="173" t="s">
        <v>266</v>
      </c>
      <c r="C58" s="178"/>
      <c r="D58" s="174" t="s">
        <v>267</v>
      </c>
      <c r="E58" s="178"/>
      <c r="F58" s="176" t="s">
        <v>268</v>
      </c>
      <c r="G58" s="178"/>
      <c r="H58" s="173" t="s">
        <v>210</v>
      </c>
      <c r="I58" s="178"/>
      <c r="J58" s="173" t="s">
        <v>195</v>
      </c>
      <c r="K58" s="178"/>
      <c r="L58" s="173" t="s">
        <v>195</v>
      </c>
    </row>
    <row r="59" spans="1:12" ht="30" customHeight="1" thickBot="1" x14ac:dyDescent="0.4">
      <c r="A59" s="509" t="s">
        <v>269</v>
      </c>
      <c r="B59" s="509"/>
      <c r="F59" s="173" t="s">
        <v>270</v>
      </c>
    </row>
    <row r="60" spans="1:12" ht="36" customHeight="1" thickBot="1" x14ac:dyDescent="0.35">
      <c r="A60" s="178"/>
      <c r="B60" s="173" t="s">
        <v>170</v>
      </c>
      <c r="C60" s="178"/>
      <c r="D60" s="173" t="s">
        <v>166</v>
      </c>
      <c r="E60" s="178"/>
      <c r="F60" s="173" t="s">
        <v>271</v>
      </c>
      <c r="G60" s="178"/>
      <c r="H60" s="174" t="s">
        <v>272</v>
      </c>
      <c r="I60" s="178"/>
      <c r="J60" s="174" t="s">
        <v>273</v>
      </c>
    </row>
    <row r="61" spans="1:12" ht="30" customHeight="1" thickBot="1" x14ac:dyDescent="0.35">
      <c r="A61" s="178"/>
      <c r="B61" s="173" t="s">
        <v>274</v>
      </c>
      <c r="C61" s="178"/>
      <c r="D61" s="173" t="s">
        <v>275</v>
      </c>
      <c r="E61" s="178"/>
      <c r="F61" s="173" t="s">
        <v>276</v>
      </c>
      <c r="G61" s="178"/>
      <c r="H61" s="173" t="s">
        <v>277</v>
      </c>
      <c r="I61" s="178"/>
      <c r="J61" s="173" t="s">
        <v>277</v>
      </c>
      <c r="K61" s="178"/>
      <c r="L61" s="173" t="s">
        <v>210</v>
      </c>
    </row>
    <row r="62" spans="1:12" ht="30" customHeight="1" thickBot="1" x14ac:dyDescent="0.4">
      <c r="A62" s="509" t="s">
        <v>278</v>
      </c>
      <c r="B62" s="509"/>
      <c r="H62" s="173" t="s">
        <v>279</v>
      </c>
    </row>
    <row r="63" spans="1:12" ht="30" customHeight="1" thickBot="1" x14ac:dyDescent="0.35">
      <c r="A63" s="178"/>
      <c r="B63" s="173" t="s">
        <v>280</v>
      </c>
      <c r="C63" s="178"/>
      <c r="D63" s="173" t="s">
        <v>281</v>
      </c>
      <c r="E63" s="178"/>
      <c r="F63" s="173" t="s">
        <v>282</v>
      </c>
      <c r="G63" s="178"/>
      <c r="H63" s="176" t="s">
        <v>283</v>
      </c>
      <c r="I63" s="178"/>
      <c r="J63" s="176" t="s">
        <v>284</v>
      </c>
      <c r="K63" s="178"/>
      <c r="L63" s="173" t="s">
        <v>285</v>
      </c>
    </row>
    <row r="64" spans="1:12" ht="30" customHeight="1" thickBot="1" x14ac:dyDescent="0.35">
      <c r="A64" s="178"/>
      <c r="B64" s="173" t="s">
        <v>286</v>
      </c>
      <c r="C64" s="178"/>
      <c r="D64" s="173" t="s">
        <v>287</v>
      </c>
      <c r="E64" s="178"/>
      <c r="F64" s="173" t="s">
        <v>288</v>
      </c>
      <c r="G64" s="178"/>
      <c r="H64" s="173" t="s">
        <v>289</v>
      </c>
      <c r="I64" s="178"/>
      <c r="J64" s="176" t="s">
        <v>290</v>
      </c>
      <c r="K64" s="178"/>
      <c r="L64" s="173" t="s">
        <v>291</v>
      </c>
    </row>
    <row r="65" spans="1:12" ht="30" customHeight="1" thickBot="1" x14ac:dyDescent="0.35">
      <c r="A65" s="178"/>
      <c r="B65" s="173" t="s">
        <v>292</v>
      </c>
      <c r="C65" s="178"/>
      <c r="D65" s="176" t="s">
        <v>293</v>
      </c>
      <c r="E65" s="178"/>
      <c r="F65" s="173" t="s">
        <v>294</v>
      </c>
      <c r="G65" s="178"/>
      <c r="H65" s="173" t="s">
        <v>295</v>
      </c>
      <c r="I65" s="178"/>
      <c r="J65" s="173" t="s">
        <v>296</v>
      </c>
      <c r="K65" s="178"/>
      <c r="L65" s="173" t="s">
        <v>297</v>
      </c>
    </row>
    <row r="66" spans="1:12" ht="30" customHeight="1" thickBot="1" x14ac:dyDescent="0.35">
      <c r="A66" s="178"/>
      <c r="B66" s="173" t="s">
        <v>298</v>
      </c>
      <c r="C66" s="178"/>
      <c r="D66" s="173" t="s">
        <v>299</v>
      </c>
      <c r="E66" s="178"/>
      <c r="F66" s="173" t="s">
        <v>300</v>
      </c>
      <c r="G66" s="178"/>
      <c r="H66" s="176" t="s">
        <v>301</v>
      </c>
      <c r="I66" s="178"/>
      <c r="J66" s="176" t="s">
        <v>302</v>
      </c>
      <c r="L66" s="173" t="s">
        <v>210</v>
      </c>
    </row>
    <row r="67" spans="1:12" ht="39" customHeight="1" thickBot="1" x14ac:dyDescent="0.4">
      <c r="A67" s="509" t="s">
        <v>303</v>
      </c>
      <c r="B67" s="509"/>
      <c r="H67" s="173" t="s">
        <v>304</v>
      </c>
      <c r="J67" s="173" t="s">
        <v>305</v>
      </c>
    </row>
    <row r="68" spans="1:12" ht="30" customHeight="1" thickBot="1" x14ac:dyDescent="0.35">
      <c r="A68" s="178"/>
      <c r="B68" s="173" t="s">
        <v>306</v>
      </c>
      <c r="C68" s="178"/>
      <c r="D68" s="173" t="s">
        <v>307</v>
      </c>
      <c r="E68" s="178"/>
      <c r="F68" s="173" t="s">
        <v>308</v>
      </c>
      <c r="G68" s="178"/>
      <c r="H68" s="176" t="s">
        <v>309</v>
      </c>
      <c r="I68" s="178"/>
      <c r="J68" s="176" t="s">
        <v>310</v>
      </c>
      <c r="K68" s="178"/>
      <c r="L68" s="176" t="s">
        <v>311</v>
      </c>
    </row>
    <row r="69" spans="1:12" ht="30" customHeight="1" thickBot="1" x14ac:dyDescent="0.35">
      <c r="A69" s="178"/>
      <c r="B69" s="173" t="s">
        <v>312</v>
      </c>
      <c r="C69" s="178"/>
      <c r="D69" s="173" t="s">
        <v>313</v>
      </c>
      <c r="E69" s="178"/>
      <c r="F69" s="173" t="s">
        <v>314</v>
      </c>
      <c r="G69" s="178"/>
      <c r="H69" s="173" t="s">
        <v>315</v>
      </c>
      <c r="I69" s="178"/>
      <c r="J69" s="176" t="s">
        <v>316</v>
      </c>
      <c r="K69" s="178"/>
      <c r="L69" s="173" t="s">
        <v>317</v>
      </c>
    </row>
    <row r="70" spans="1:12" ht="36" customHeight="1" thickBot="1" x14ac:dyDescent="0.35">
      <c r="A70" s="178"/>
      <c r="B70" s="173" t="s">
        <v>318</v>
      </c>
      <c r="C70" s="178"/>
      <c r="D70" s="176" t="s">
        <v>319</v>
      </c>
      <c r="E70" s="178"/>
      <c r="F70" s="173" t="s">
        <v>320</v>
      </c>
      <c r="G70" s="178"/>
      <c r="H70" s="173" t="s">
        <v>321</v>
      </c>
      <c r="I70" s="178"/>
      <c r="J70" s="176" t="s">
        <v>322</v>
      </c>
      <c r="K70" s="178"/>
      <c r="L70" s="173" t="s">
        <v>323</v>
      </c>
    </row>
    <row r="71" spans="1:12" ht="30" customHeight="1" thickBot="1" x14ac:dyDescent="0.35">
      <c r="A71" s="178"/>
      <c r="B71" s="173" t="s">
        <v>324</v>
      </c>
      <c r="C71" s="178"/>
      <c r="D71" s="173" t="s">
        <v>325</v>
      </c>
      <c r="E71" s="178"/>
      <c r="F71" s="173" t="s">
        <v>326</v>
      </c>
      <c r="G71" s="178"/>
      <c r="H71" s="173" t="s">
        <v>327</v>
      </c>
      <c r="I71" s="178"/>
      <c r="J71" s="173" t="s">
        <v>328</v>
      </c>
      <c r="K71" s="178"/>
      <c r="L71" s="173" t="s">
        <v>329</v>
      </c>
    </row>
    <row r="72" spans="1:12" ht="30" customHeight="1" thickBot="1" x14ac:dyDescent="0.35">
      <c r="A72" s="178"/>
      <c r="B72" s="173" t="s">
        <v>330</v>
      </c>
      <c r="C72" s="178"/>
      <c r="D72" s="173" t="s">
        <v>331</v>
      </c>
      <c r="E72" s="178"/>
      <c r="F72" s="173" t="s">
        <v>332</v>
      </c>
      <c r="G72" s="178"/>
      <c r="H72" s="173" t="s">
        <v>333</v>
      </c>
      <c r="I72" s="178"/>
      <c r="J72" s="176" t="s">
        <v>334</v>
      </c>
      <c r="K72" s="178"/>
      <c r="L72" s="173" t="s">
        <v>335</v>
      </c>
    </row>
    <row r="73" spans="1:12" ht="39" customHeight="1" thickBot="1" x14ac:dyDescent="0.4">
      <c r="A73" s="509" t="s">
        <v>336</v>
      </c>
      <c r="B73" s="509"/>
      <c r="J73" s="173" t="s">
        <v>304</v>
      </c>
    </row>
    <row r="74" spans="1:12" ht="30" customHeight="1" thickBot="1" x14ac:dyDescent="0.35">
      <c r="A74" s="178"/>
      <c r="B74" s="173" t="s">
        <v>337</v>
      </c>
      <c r="C74" s="178"/>
      <c r="D74" s="173" t="s">
        <v>338</v>
      </c>
      <c r="E74" s="178"/>
      <c r="F74" s="173" t="s">
        <v>339</v>
      </c>
      <c r="G74" s="178"/>
      <c r="H74" s="176" t="s">
        <v>340</v>
      </c>
      <c r="I74" s="178"/>
      <c r="J74" s="176" t="s">
        <v>341</v>
      </c>
      <c r="K74" s="178"/>
      <c r="L74" s="173" t="s">
        <v>342</v>
      </c>
    </row>
    <row r="75" spans="1:12" ht="30" customHeight="1" thickBot="1" x14ac:dyDescent="0.35">
      <c r="A75" s="178"/>
      <c r="B75" s="173" t="s">
        <v>343</v>
      </c>
      <c r="C75" s="178"/>
      <c r="D75" s="176" t="s">
        <v>344</v>
      </c>
      <c r="E75" s="178"/>
      <c r="F75" s="173" t="s">
        <v>345</v>
      </c>
      <c r="G75" s="178"/>
      <c r="H75" s="173" t="s">
        <v>346</v>
      </c>
      <c r="I75" s="178"/>
      <c r="J75" s="176" t="s">
        <v>347</v>
      </c>
      <c r="K75" s="178"/>
      <c r="L75" s="173" t="s">
        <v>348</v>
      </c>
    </row>
    <row r="76" spans="1:12" ht="30" customHeight="1" thickBot="1" x14ac:dyDescent="0.35">
      <c r="A76" s="178"/>
      <c r="B76" s="173" t="s">
        <v>349</v>
      </c>
      <c r="C76" s="178"/>
      <c r="D76" s="173" t="s">
        <v>350</v>
      </c>
      <c r="E76" s="178"/>
      <c r="F76" s="173" t="s">
        <v>351</v>
      </c>
      <c r="G76" s="178"/>
      <c r="H76" s="173" t="s">
        <v>352</v>
      </c>
      <c r="I76" s="178"/>
      <c r="J76" s="173" t="s">
        <v>353</v>
      </c>
      <c r="K76" s="178"/>
      <c r="L76" s="173" t="s">
        <v>354</v>
      </c>
    </row>
    <row r="77" spans="1:12" ht="30" customHeight="1" thickBot="1" x14ac:dyDescent="0.35">
      <c r="A77" s="178"/>
      <c r="B77" s="173" t="s">
        <v>210</v>
      </c>
      <c r="C77" s="178"/>
      <c r="D77" s="173" t="s">
        <v>210</v>
      </c>
      <c r="E77" s="178"/>
      <c r="F77" s="173" t="s">
        <v>210</v>
      </c>
      <c r="G77" s="178"/>
      <c r="H77" s="173" t="s">
        <v>210</v>
      </c>
      <c r="I77" s="178"/>
      <c r="J77" s="173" t="s">
        <v>210</v>
      </c>
      <c r="K77" s="178"/>
      <c r="L77" s="173" t="s">
        <v>335</v>
      </c>
    </row>
  </sheetData>
  <mergeCells count="3573">
    <mergeCell ref="WSC47:WSP47"/>
    <mergeCell ref="WSQ47:WTD47"/>
    <mergeCell ref="WTE47:WTR47"/>
    <mergeCell ref="WTS47:WUF47"/>
    <mergeCell ref="WUG47:WUT47"/>
    <mergeCell ref="WPK47:WPX47"/>
    <mergeCell ref="WPY47:WQL47"/>
    <mergeCell ref="WQM47:WQZ47"/>
    <mergeCell ref="XCW47:XDJ47"/>
    <mergeCell ref="XDK47:XDX47"/>
    <mergeCell ref="XDY47:XEL47"/>
    <mergeCell ref="XEM47:XEZ47"/>
    <mergeCell ref="XFA47:XFD47"/>
    <mergeCell ref="XAE47:XAR47"/>
    <mergeCell ref="XAS47:XBF47"/>
    <mergeCell ref="XBG47:XBT47"/>
    <mergeCell ref="XBU47:XCH47"/>
    <mergeCell ref="XCI47:XCV47"/>
    <mergeCell ref="WXM47:WXZ47"/>
    <mergeCell ref="WYA47:WYN47"/>
    <mergeCell ref="WYO47:WZB47"/>
    <mergeCell ref="WZC47:WZP47"/>
    <mergeCell ref="WZQ47:XAD47"/>
    <mergeCell ref="WUU47:WVH47"/>
    <mergeCell ref="WVI47:WVV47"/>
    <mergeCell ref="WVW47:WWJ47"/>
    <mergeCell ref="WWK47:WWX47"/>
    <mergeCell ref="WWY47:WXL47"/>
    <mergeCell ref="WRA47:WRN47"/>
    <mergeCell ref="WRO47:WSB47"/>
    <mergeCell ref="WMS47:WNF47"/>
    <mergeCell ref="WNG47:WNT47"/>
    <mergeCell ref="WNU47:WOH47"/>
    <mergeCell ref="WOI47:WOV47"/>
    <mergeCell ref="WOW47:WPJ47"/>
    <mergeCell ref="WKA47:WKN47"/>
    <mergeCell ref="WKO47:WLB47"/>
    <mergeCell ref="WLC47:WLP47"/>
    <mergeCell ref="WLQ47:WMD47"/>
    <mergeCell ref="WME47:WMR47"/>
    <mergeCell ref="WHI47:WHV47"/>
    <mergeCell ref="WHW47:WIJ47"/>
    <mergeCell ref="WIK47:WIX47"/>
    <mergeCell ref="WIY47:WJL47"/>
    <mergeCell ref="WJM47:WJZ47"/>
    <mergeCell ref="WEQ47:WFD47"/>
    <mergeCell ref="WFE47:WFR47"/>
    <mergeCell ref="WFS47:WGF47"/>
    <mergeCell ref="WGG47:WGT47"/>
    <mergeCell ref="WGU47:WHH47"/>
    <mergeCell ref="WBY47:WCL47"/>
    <mergeCell ref="WCM47:WCZ47"/>
    <mergeCell ref="WDA47:WDN47"/>
    <mergeCell ref="WDO47:WEB47"/>
    <mergeCell ref="WEC47:WEP47"/>
    <mergeCell ref="VZG47:VZT47"/>
    <mergeCell ref="VZU47:WAH47"/>
    <mergeCell ref="WAI47:WAV47"/>
    <mergeCell ref="WAW47:WBJ47"/>
    <mergeCell ref="WBK47:WBX47"/>
    <mergeCell ref="VWO47:VXB47"/>
    <mergeCell ref="VXC47:VXP47"/>
    <mergeCell ref="VXQ47:VYD47"/>
    <mergeCell ref="VYE47:VYR47"/>
    <mergeCell ref="VYS47:VZF47"/>
    <mergeCell ref="VTW47:VUJ47"/>
    <mergeCell ref="VUK47:VUX47"/>
    <mergeCell ref="VUY47:VVL47"/>
    <mergeCell ref="VVM47:VVZ47"/>
    <mergeCell ref="VWA47:VWN47"/>
    <mergeCell ref="VRE47:VRR47"/>
    <mergeCell ref="VRS47:VSF47"/>
    <mergeCell ref="VSG47:VST47"/>
    <mergeCell ref="VSU47:VTH47"/>
    <mergeCell ref="VTI47:VTV47"/>
    <mergeCell ref="VOM47:VOZ47"/>
    <mergeCell ref="VPA47:VPN47"/>
    <mergeCell ref="VPO47:VQB47"/>
    <mergeCell ref="VQC47:VQP47"/>
    <mergeCell ref="VQQ47:VRD47"/>
    <mergeCell ref="VLU47:VMH47"/>
    <mergeCell ref="VMI47:VMV47"/>
    <mergeCell ref="VMW47:VNJ47"/>
    <mergeCell ref="VNK47:VNX47"/>
    <mergeCell ref="VNY47:VOL47"/>
    <mergeCell ref="VJC47:VJP47"/>
    <mergeCell ref="VJQ47:VKD47"/>
    <mergeCell ref="VKE47:VKR47"/>
    <mergeCell ref="VKS47:VLF47"/>
    <mergeCell ref="VLG47:VLT47"/>
    <mergeCell ref="VGK47:VGX47"/>
    <mergeCell ref="VGY47:VHL47"/>
    <mergeCell ref="VHM47:VHZ47"/>
    <mergeCell ref="VIA47:VIN47"/>
    <mergeCell ref="VIO47:VJB47"/>
    <mergeCell ref="VDS47:VEF47"/>
    <mergeCell ref="VEG47:VET47"/>
    <mergeCell ref="VEU47:VFH47"/>
    <mergeCell ref="VFI47:VFV47"/>
    <mergeCell ref="VFW47:VGJ47"/>
    <mergeCell ref="VBA47:VBN47"/>
    <mergeCell ref="VBO47:VCB47"/>
    <mergeCell ref="VCC47:VCP47"/>
    <mergeCell ref="VCQ47:VDD47"/>
    <mergeCell ref="VDE47:VDR47"/>
    <mergeCell ref="UYI47:UYV47"/>
    <mergeCell ref="UYW47:UZJ47"/>
    <mergeCell ref="UZK47:UZX47"/>
    <mergeCell ref="UZY47:VAL47"/>
    <mergeCell ref="VAM47:VAZ47"/>
    <mergeCell ref="UVQ47:UWD47"/>
    <mergeCell ref="UWE47:UWR47"/>
    <mergeCell ref="UWS47:UXF47"/>
    <mergeCell ref="UXG47:UXT47"/>
    <mergeCell ref="UXU47:UYH47"/>
    <mergeCell ref="USY47:UTL47"/>
    <mergeCell ref="UTM47:UTZ47"/>
    <mergeCell ref="UUA47:UUN47"/>
    <mergeCell ref="UUO47:UVB47"/>
    <mergeCell ref="UVC47:UVP47"/>
    <mergeCell ref="UQG47:UQT47"/>
    <mergeCell ref="UQU47:URH47"/>
    <mergeCell ref="URI47:URV47"/>
    <mergeCell ref="URW47:USJ47"/>
    <mergeCell ref="USK47:USX47"/>
    <mergeCell ref="UNO47:UOB47"/>
    <mergeCell ref="UOC47:UOP47"/>
    <mergeCell ref="UOQ47:UPD47"/>
    <mergeCell ref="UPE47:UPR47"/>
    <mergeCell ref="UPS47:UQF47"/>
    <mergeCell ref="UKW47:ULJ47"/>
    <mergeCell ref="ULK47:ULX47"/>
    <mergeCell ref="ULY47:UML47"/>
    <mergeCell ref="UMM47:UMZ47"/>
    <mergeCell ref="UNA47:UNN47"/>
    <mergeCell ref="UIE47:UIR47"/>
    <mergeCell ref="UIS47:UJF47"/>
    <mergeCell ref="UJG47:UJT47"/>
    <mergeCell ref="UJU47:UKH47"/>
    <mergeCell ref="UKI47:UKV47"/>
    <mergeCell ref="UFM47:UFZ47"/>
    <mergeCell ref="UGA47:UGN47"/>
    <mergeCell ref="UGO47:UHB47"/>
    <mergeCell ref="UHC47:UHP47"/>
    <mergeCell ref="UHQ47:UID47"/>
    <mergeCell ref="UCU47:UDH47"/>
    <mergeCell ref="UDI47:UDV47"/>
    <mergeCell ref="UDW47:UEJ47"/>
    <mergeCell ref="UEK47:UEX47"/>
    <mergeCell ref="UEY47:UFL47"/>
    <mergeCell ref="UAC47:UAP47"/>
    <mergeCell ref="UAQ47:UBD47"/>
    <mergeCell ref="UBE47:UBR47"/>
    <mergeCell ref="UBS47:UCF47"/>
    <mergeCell ref="UCG47:UCT47"/>
    <mergeCell ref="TXK47:TXX47"/>
    <mergeCell ref="TXY47:TYL47"/>
    <mergeCell ref="TYM47:TYZ47"/>
    <mergeCell ref="TZA47:TZN47"/>
    <mergeCell ref="TZO47:UAB47"/>
    <mergeCell ref="TUS47:TVF47"/>
    <mergeCell ref="TVG47:TVT47"/>
    <mergeCell ref="TVU47:TWH47"/>
    <mergeCell ref="TWI47:TWV47"/>
    <mergeCell ref="TWW47:TXJ47"/>
    <mergeCell ref="TSA47:TSN47"/>
    <mergeCell ref="TSO47:TTB47"/>
    <mergeCell ref="TTC47:TTP47"/>
    <mergeCell ref="TTQ47:TUD47"/>
    <mergeCell ref="TUE47:TUR47"/>
    <mergeCell ref="TPI47:TPV47"/>
    <mergeCell ref="TPW47:TQJ47"/>
    <mergeCell ref="TQK47:TQX47"/>
    <mergeCell ref="TQY47:TRL47"/>
    <mergeCell ref="TRM47:TRZ47"/>
    <mergeCell ref="TMQ47:TND47"/>
    <mergeCell ref="TNE47:TNR47"/>
    <mergeCell ref="TNS47:TOF47"/>
    <mergeCell ref="TOG47:TOT47"/>
    <mergeCell ref="TOU47:TPH47"/>
    <mergeCell ref="TJY47:TKL47"/>
    <mergeCell ref="TKM47:TKZ47"/>
    <mergeCell ref="TLA47:TLN47"/>
    <mergeCell ref="TLO47:TMB47"/>
    <mergeCell ref="TMC47:TMP47"/>
    <mergeCell ref="THG47:THT47"/>
    <mergeCell ref="THU47:TIH47"/>
    <mergeCell ref="TII47:TIV47"/>
    <mergeCell ref="TIW47:TJJ47"/>
    <mergeCell ref="TJK47:TJX47"/>
    <mergeCell ref="TEO47:TFB47"/>
    <mergeCell ref="TFC47:TFP47"/>
    <mergeCell ref="TFQ47:TGD47"/>
    <mergeCell ref="TGE47:TGR47"/>
    <mergeCell ref="TGS47:THF47"/>
    <mergeCell ref="TBW47:TCJ47"/>
    <mergeCell ref="TCK47:TCX47"/>
    <mergeCell ref="TCY47:TDL47"/>
    <mergeCell ref="TDM47:TDZ47"/>
    <mergeCell ref="TEA47:TEN47"/>
    <mergeCell ref="SZE47:SZR47"/>
    <mergeCell ref="SZS47:TAF47"/>
    <mergeCell ref="TAG47:TAT47"/>
    <mergeCell ref="TAU47:TBH47"/>
    <mergeCell ref="TBI47:TBV47"/>
    <mergeCell ref="SWM47:SWZ47"/>
    <mergeCell ref="SXA47:SXN47"/>
    <mergeCell ref="SXO47:SYB47"/>
    <mergeCell ref="SYC47:SYP47"/>
    <mergeCell ref="SYQ47:SZD47"/>
    <mergeCell ref="STU47:SUH47"/>
    <mergeCell ref="SUI47:SUV47"/>
    <mergeCell ref="SUW47:SVJ47"/>
    <mergeCell ref="SVK47:SVX47"/>
    <mergeCell ref="SVY47:SWL47"/>
    <mergeCell ref="SRC47:SRP47"/>
    <mergeCell ref="SRQ47:SSD47"/>
    <mergeCell ref="SSE47:SSR47"/>
    <mergeCell ref="SSS47:STF47"/>
    <mergeCell ref="STG47:STT47"/>
    <mergeCell ref="SOK47:SOX47"/>
    <mergeCell ref="SOY47:SPL47"/>
    <mergeCell ref="SPM47:SPZ47"/>
    <mergeCell ref="SQA47:SQN47"/>
    <mergeCell ref="SQO47:SRB47"/>
    <mergeCell ref="SLS47:SMF47"/>
    <mergeCell ref="SMG47:SMT47"/>
    <mergeCell ref="SMU47:SNH47"/>
    <mergeCell ref="SNI47:SNV47"/>
    <mergeCell ref="SNW47:SOJ47"/>
    <mergeCell ref="SJA47:SJN47"/>
    <mergeCell ref="SJO47:SKB47"/>
    <mergeCell ref="SKC47:SKP47"/>
    <mergeCell ref="SKQ47:SLD47"/>
    <mergeCell ref="SLE47:SLR47"/>
    <mergeCell ref="SGI47:SGV47"/>
    <mergeCell ref="SGW47:SHJ47"/>
    <mergeCell ref="SHK47:SHX47"/>
    <mergeCell ref="SHY47:SIL47"/>
    <mergeCell ref="SIM47:SIZ47"/>
    <mergeCell ref="SDQ47:SED47"/>
    <mergeCell ref="SEE47:SER47"/>
    <mergeCell ref="SES47:SFF47"/>
    <mergeCell ref="SFG47:SFT47"/>
    <mergeCell ref="SFU47:SGH47"/>
    <mergeCell ref="SAY47:SBL47"/>
    <mergeCell ref="SBM47:SBZ47"/>
    <mergeCell ref="SCA47:SCN47"/>
    <mergeCell ref="SCO47:SDB47"/>
    <mergeCell ref="SDC47:SDP47"/>
    <mergeCell ref="RYG47:RYT47"/>
    <mergeCell ref="RYU47:RZH47"/>
    <mergeCell ref="RZI47:RZV47"/>
    <mergeCell ref="RZW47:SAJ47"/>
    <mergeCell ref="SAK47:SAX47"/>
    <mergeCell ref="RVO47:RWB47"/>
    <mergeCell ref="RWC47:RWP47"/>
    <mergeCell ref="RWQ47:RXD47"/>
    <mergeCell ref="RXE47:RXR47"/>
    <mergeCell ref="RXS47:RYF47"/>
    <mergeCell ref="RSW47:RTJ47"/>
    <mergeCell ref="RTK47:RTX47"/>
    <mergeCell ref="RTY47:RUL47"/>
    <mergeCell ref="RUM47:RUZ47"/>
    <mergeCell ref="RVA47:RVN47"/>
    <mergeCell ref="RQE47:RQR47"/>
    <mergeCell ref="RQS47:RRF47"/>
    <mergeCell ref="RRG47:RRT47"/>
    <mergeCell ref="RRU47:RSH47"/>
    <mergeCell ref="RSI47:RSV47"/>
    <mergeCell ref="RNM47:RNZ47"/>
    <mergeCell ref="ROA47:RON47"/>
    <mergeCell ref="ROO47:RPB47"/>
    <mergeCell ref="RPC47:RPP47"/>
    <mergeCell ref="RPQ47:RQD47"/>
    <mergeCell ref="RKU47:RLH47"/>
    <mergeCell ref="RLI47:RLV47"/>
    <mergeCell ref="RLW47:RMJ47"/>
    <mergeCell ref="RMK47:RMX47"/>
    <mergeCell ref="RMY47:RNL47"/>
    <mergeCell ref="RIC47:RIP47"/>
    <mergeCell ref="RIQ47:RJD47"/>
    <mergeCell ref="RJE47:RJR47"/>
    <mergeCell ref="RJS47:RKF47"/>
    <mergeCell ref="RKG47:RKT47"/>
    <mergeCell ref="RFK47:RFX47"/>
    <mergeCell ref="RFY47:RGL47"/>
    <mergeCell ref="RGM47:RGZ47"/>
    <mergeCell ref="RHA47:RHN47"/>
    <mergeCell ref="RHO47:RIB47"/>
    <mergeCell ref="RCS47:RDF47"/>
    <mergeCell ref="RDG47:RDT47"/>
    <mergeCell ref="RDU47:REH47"/>
    <mergeCell ref="REI47:REV47"/>
    <mergeCell ref="REW47:RFJ47"/>
    <mergeCell ref="RAA47:RAN47"/>
    <mergeCell ref="RAO47:RBB47"/>
    <mergeCell ref="RBC47:RBP47"/>
    <mergeCell ref="RBQ47:RCD47"/>
    <mergeCell ref="RCE47:RCR47"/>
    <mergeCell ref="QXI47:QXV47"/>
    <mergeCell ref="QXW47:QYJ47"/>
    <mergeCell ref="QYK47:QYX47"/>
    <mergeCell ref="QYY47:QZL47"/>
    <mergeCell ref="QZM47:QZZ47"/>
    <mergeCell ref="QUQ47:QVD47"/>
    <mergeCell ref="QVE47:QVR47"/>
    <mergeCell ref="QVS47:QWF47"/>
    <mergeCell ref="QWG47:QWT47"/>
    <mergeCell ref="QWU47:QXH47"/>
    <mergeCell ref="QRY47:QSL47"/>
    <mergeCell ref="QSM47:QSZ47"/>
    <mergeCell ref="QTA47:QTN47"/>
    <mergeCell ref="QTO47:QUB47"/>
    <mergeCell ref="QUC47:QUP47"/>
    <mergeCell ref="QPG47:QPT47"/>
    <mergeCell ref="QPU47:QQH47"/>
    <mergeCell ref="QQI47:QQV47"/>
    <mergeCell ref="QQW47:QRJ47"/>
    <mergeCell ref="QRK47:QRX47"/>
    <mergeCell ref="QMO47:QNB47"/>
    <mergeCell ref="QNC47:QNP47"/>
    <mergeCell ref="QNQ47:QOD47"/>
    <mergeCell ref="QOE47:QOR47"/>
    <mergeCell ref="QOS47:QPF47"/>
    <mergeCell ref="QJW47:QKJ47"/>
    <mergeCell ref="QKK47:QKX47"/>
    <mergeCell ref="QKY47:QLL47"/>
    <mergeCell ref="QLM47:QLZ47"/>
    <mergeCell ref="QMA47:QMN47"/>
    <mergeCell ref="QHE47:QHR47"/>
    <mergeCell ref="QHS47:QIF47"/>
    <mergeCell ref="QIG47:QIT47"/>
    <mergeCell ref="QIU47:QJH47"/>
    <mergeCell ref="QJI47:QJV47"/>
    <mergeCell ref="QEM47:QEZ47"/>
    <mergeCell ref="QFA47:QFN47"/>
    <mergeCell ref="QFO47:QGB47"/>
    <mergeCell ref="QGC47:QGP47"/>
    <mergeCell ref="QGQ47:QHD47"/>
    <mergeCell ref="QBU47:QCH47"/>
    <mergeCell ref="QCI47:QCV47"/>
    <mergeCell ref="QCW47:QDJ47"/>
    <mergeCell ref="QDK47:QDX47"/>
    <mergeCell ref="QDY47:QEL47"/>
    <mergeCell ref="PZC47:PZP47"/>
    <mergeCell ref="PZQ47:QAD47"/>
    <mergeCell ref="QAE47:QAR47"/>
    <mergeCell ref="QAS47:QBF47"/>
    <mergeCell ref="QBG47:QBT47"/>
    <mergeCell ref="PWK47:PWX47"/>
    <mergeCell ref="PWY47:PXL47"/>
    <mergeCell ref="PXM47:PXZ47"/>
    <mergeCell ref="PYA47:PYN47"/>
    <mergeCell ref="PYO47:PZB47"/>
    <mergeCell ref="PTS47:PUF47"/>
    <mergeCell ref="PUG47:PUT47"/>
    <mergeCell ref="PUU47:PVH47"/>
    <mergeCell ref="PVI47:PVV47"/>
    <mergeCell ref="PVW47:PWJ47"/>
    <mergeCell ref="PRA47:PRN47"/>
    <mergeCell ref="PRO47:PSB47"/>
    <mergeCell ref="PSC47:PSP47"/>
    <mergeCell ref="PSQ47:PTD47"/>
    <mergeCell ref="PTE47:PTR47"/>
    <mergeCell ref="POI47:POV47"/>
    <mergeCell ref="POW47:PPJ47"/>
    <mergeCell ref="PPK47:PPX47"/>
    <mergeCell ref="PPY47:PQL47"/>
    <mergeCell ref="PQM47:PQZ47"/>
    <mergeCell ref="PLQ47:PMD47"/>
    <mergeCell ref="PME47:PMR47"/>
    <mergeCell ref="PMS47:PNF47"/>
    <mergeCell ref="PNG47:PNT47"/>
    <mergeCell ref="PNU47:POH47"/>
    <mergeCell ref="PIY47:PJL47"/>
    <mergeCell ref="PJM47:PJZ47"/>
    <mergeCell ref="PKA47:PKN47"/>
    <mergeCell ref="PKO47:PLB47"/>
    <mergeCell ref="PLC47:PLP47"/>
    <mergeCell ref="PGG47:PGT47"/>
    <mergeCell ref="PGU47:PHH47"/>
    <mergeCell ref="PHI47:PHV47"/>
    <mergeCell ref="PHW47:PIJ47"/>
    <mergeCell ref="PIK47:PIX47"/>
    <mergeCell ref="PDO47:PEB47"/>
    <mergeCell ref="PEC47:PEP47"/>
    <mergeCell ref="PEQ47:PFD47"/>
    <mergeCell ref="PFE47:PFR47"/>
    <mergeCell ref="PFS47:PGF47"/>
    <mergeCell ref="PAW47:PBJ47"/>
    <mergeCell ref="PBK47:PBX47"/>
    <mergeCell ref="PBY47:PCL47"/>
    <mergeCell ref="PCM47:PCZ47"/>
    <mergeCell ref="PDA47:PDN47"/>
    <mergeCell ref="OYE47:OYR47"/>
    <mergeCell ref="OYS47:OZF47"/>
    <mergeCell ref="OZG47:OZT47"/>
    <mergeCell ref="OZU47:PAH47"/>
    <mergeCell ref="PAI47:PAV47"/>
    <mergeCell ref="OVM47:OVZ47"/>
    <mergeCell ref="OWA47:OWN47"/>
    <mergeCell ref="OWO47:OXB47"/>
    <mergeCell ref="OXC47:OXP47"/>
    <mergeCell ref="OXQ47:OYD47"/>
    <mergeCell ref="OSU47:OTH47"/>
    <mergeCell ref="OTI47:OTV47"/>
    <mergeCell ref="OTW47:OUJ47"/>
    <mergeCell ref="OUK47:OUX47"/>
    <mergeCell ref="OUY47:OVL47"/>
    <mergeCell ref="OQC47:OQP47"/>
    <mergeCell ref="OQQ47:ORD47"/>
    <mergeCell ref="ORE47:ORR47"/>
    <mergeCell ref="ORS47:OSF47"/>
    <mergeCell ref="OSG47:OST47"/>
    <mergeCell ref="ONK47:ONX47"/>
    <mergeCell ref="ONY47:OOL47"/>
    <mergeCell ref="OOM47:OOZ47"/>
    <mergeCell ref="OPA47:OPN47"/>
    <mergeCell ref="OPO47:OQB47"/>
    <mergeCell ref="OKS47:OLF47"/>
    <mergeCell ref="OLG47:OLT47"/>
    <mergeCell ref="OLU47:OMH47"/>
    <mergeCell ref="OMI47:OMV47"/>
    <mergeCell ref="OMW47:ONJ47"/>
    <mergeCell ref="OIA47:OIN47"/>
    <mergeCell ref="OIO47:OJB47"/>
    <mergeCell ref="OJC47:OJP47"/>
    <mergeCell ref="OJQ47:OKD47"/>
    <mergeCell ref="OKE47:OKR47"/>
    <mergeCell ref="OFI47:OFV47"/>
    <mergeCell ref="OFW47:OGJ47"/>
    <mergeCell ref="OGK47:OGX47"/>
    <mergeCell ref="OGY47:OHL47"/>
    <mergeCell ref="OHM47:OHZ47"/>
    <mergeCell ref="OCQ47:ODD47"/>
    <mergeCell ref="ODE47:ODR47"/>
    <mergeCell ref="ODS47:OEF47"/>
    <mergeCell ref="OEG47:OET47"/>
    <mergeCell ref="OEU47:OFH47"/>
    <mergeCell ref="NZY47:OAL47"/>
    <mergeCell ref="OAM47:OAZ47"/>
    <mergeCell ref="OBA47:OBN47"/>
    <mergeCell ref="OBO47:OCB47"/>
    <mergeCell ref="OCC47:OCP47"/>
    <mergeCell ref="NXG47:NXT47"/>
    <mergeCell ref="NXU47:NYH47"/>
    <mergeCell ref="NYI47:NYV47"/>
    <mergeCell ref="NYW47:NZJ47"/>
    <mergeCell ref="NZK47:NZX47"/>
    <mergeCell ref="NUO47:NVB47"/>
    <mergeCell ref="NVC47:NVP47"/>
    <mergeCell ref="NVQ47:NWD47"/>
    <mergeCell ref="NWE47:NWR47"/>
    <mergeCell ref="NWS47:NXF47"/>
    <mergeCell ref="NRW47:NSJ47"/>
    <mergeCell ref="NSK47:NSX47"/>
    <mergeCell ref="NSY47:NTL47"/>
    <mergeCell ref="NTM47:NTZ47"/>
    <mergeCell ref="NUA47:NUN47"/>
    <mergeCell ref="NPE47:NPR47"/>
    <mergeCell ref="NPS47:NQF47"/>
    <mergeCell ref="NQG47:NQT47"/>
    <mergeCell ref="NQU47:NRH47"/>
    <mergeCell ref="NRI47:NRV47"/>
    <mergeCell ref="NMM47:NMZ47"/>
    <mergeCell ref="NNA47:NNN47"/>
    <mergeCell ref="NNO47:NOB47"/>
    <mergeCell ref="NOC47:NOP47"/>
    <mergeCell ref="NOQ47:NPD47"/>
    <mergeCell ref="NJU47:NKH47"/>
    <mergeCell ref="NKI47:NKV47"/>
    <mergeCell ref="NKW47:NLJ47"/>
    <mergeCell ref="NLK47:NLX47"/>
    <mergeCell ref="NLY47:NML47"/>
    <mergeCell ref="NHC47:NHP47"/>
    <mergeCell ref="NHQ47:NID47"/>
    <mergeCell ref="NIE47:NIR47"/>
    <mergeCell ref="NIS47:NJF47"/>
    <mergeCell ref="NJG47:NJT47"/>
    <mergeCell ref="NEK47:NEX47"/>
    <mergeCell ref="NEY47:NFL47"/>
    <mergeCell ref="NFM47:NFZ47"/>
    <mergeCell ref="NGA47:NGN47"/>
    <mergeCell ref="NGO47:NHB47"/>
    <mergeCell ref="NBS47:NCF47"/>
    <mergeCell ref="NCG47:NCT47"/>
    <mergeCell ref="NCU47:NDH47"/>
    <mergeCell ref="NDI47:NDV47"/>
    <mergeCell ref="NDW47:NEJ47"/>
    <mergeCell ref="MZA47:MZN47"/>
    <mergeCell ref="MZO47:NAB47"/>
    <mergeCell ref="NAC47:NAP47"/>
    <mergeCell ref="NAQ47:NBD47"/>
    <mergeCell ref="NBE47:NBR47"/>
    <mergeCell ref="MWI47:MWV47"/>
    <mergeCell ref="MWW47:MXJ47"/>
    <mergeCell ref="MXK47:MXX47"/>
    <mergeCell ref="MXY47:MYL47"/>
    <mergeCell ref="MYM47:MYZ47"/>
    <mergeCell ref="MTQ47:MUD47"/>
    <mergeCell ref="MUE47:MUR47"/>
    <mergeCell ref="MUS47:MVF47"/>
    <mergeCell ref="MVG47:MVT47"/>
    <mergeCell ref="MVU47:MWH47"/>
    <mergeCell ref="MQY47:MRL47"/>
    <mergeCell ref="MRM47:MRZ47"/>
    <mergeCell ref="MSA47:MSN47"/>
    <mergeCell ref="MSO47:MTB47"/>
    <mergeCell ref="MTC47:MTP47"/>
    <mergeCell ref="MOG47:MOT47"/>
    <mergeCell ref="MOU47:MPH47"/>
    <mergeCell ref="MPI47:MPV47"/>
    <mergeCell ref="MPW47:MQJ47"/>
    <mergeCell ref="MQK47:MQX47"/>
    <mergeCell ref="MLO47:MMB47"/>
    <mergeCell ref="MMC47:MMP47"/>
    <mergeCell ref="MMQ47:MND47"/>
    <mergeCell ref="MNE47:MNR47"/>
    <mergeCell ref="MNS47:MOF47"/>
    <mergeCell ref="MIW47:MJJ47"/>
    <mergeCell ref="MJK47:MJX47"/>
    <mergeCell ref="MJY47:MKL47"/>
    <mergeCell ref="MKM47:MKZ47"/>
    <mergeCell ref="MLA47:MLN47"/>
    <mergeCell ref="MGE47:MGR47"/>
    <mergeCell ref="MGS47:MHF47"/>
    <mergeCell ref="MHG47:MHT47"/>
    <mergeCell ref="MHU47:MIH47"/>
    <mergeCell ref="MII47:MIV47"/>
    <mergeCell ref="MDM47:MDZ47"/>
    <mergeCell ref="MEA47:MEN47"/>
    <mergeCell ref="MEO47:MFB47"/>
    <mergeCell ref="MFC47:MFP47"/>
    <mergeCell ref="MFQ47:MGD47"/>
    <mergeCell ref="MAU47:MBH47"/>
    <mergeCell ref="MBI47:MBV47"/>
    <mergeCell ref="MBW47:MCJ47"/>
    <mergeCell ref="MCK47:MCX47"/>
    <mergeCell ref="MCY47:MDL47"/>
    <mergeCell ref="LYC47:LYP47"/>
    <mergeCell ref="LYQ47:LZD47"/>
    <mergeCell ref="LZE47:LZR47"/>
    <mergeCell ref="LZS47:MAF47"/>
    <mergeCell ref="MAG47:MAT47"/>
    <mergeCell ref="LVK47:LVX47"/>
    <mergeCell ref="LVY47:LWL47"/>
    <mergeCell ref="LWM47:LWZ47"/>
    <mergeCell ref="LXA47:LXN47"/>
    <mergeCell ref="LXO47:LYB47"/>
    <mergeCell ref="LSS47:LTF47"/>
    <mergeCell ref="LTG47:LTT47"/>
    <mergeCell ref="LTU47:LUH47"/>
    <mergeCell ref="LUI47:LUV47"/>
    <mergeCell ref="LUW47:LVJ47"/>
    <mergeCell ref="LQA47:LQN47"/>
    <mergeCell ref="LQO47:LRB47"/>
    <mergeCell ref="LRC47:LRP47"/>
    <mergeCell ref="LRQ47:LSD47"/>
    <mergeCell ref="LSE47:LSR47"/>
    <mergeCell ref="LNI47:LNV47"/>
    <mergeCell ref="LNW47:LOJ47"/>
    <mergeCell ref="LOK47:LOX47"/>
    <mergeCell ref="LOY47:LPL47"/>
    <mergeCell ref="LPM47:LPZ47"/>
    <mergeCell ref="LKQ47:LLD47"/>
    <mergeCell ref="LLE47:LLR47"/>
    <mergeCell ref="LLS47:LMF47"/>
    <mergeCell ref="LMG47:LMT47"/>
    <mergeCell ref="LMU47:LNH47"/>
    <mergeCell ref="LHY47:LIL47"/>
    <mergeCell ref="LIM47:LIZ47"/>
    <mergeCell ref="LJA47:LJN47"/>
    <mergeCell ref="LJO47:LKB47"/>
    <mergeCell ref="LKC47:LKP47"/>
    <mergeCell ref="LFG47:LFT47"/>
    <mergeCell ref="LFU47:LGH47"/>
    <mergeCell ref="LGI47:LGV47"/>
    <mergeCell ref="LGW47:LHJ47"/>
    <mergeCell ref="LHK47:LHX47"/>
    <mergeCell ref="LCO47:LDB47"/>
    <mergeCell ref="LDC47:LDP47"/>
    <mergeCell ref="LDQ47:LED47"/>
    <mergeCell ref="LEE47:LER47"/>
    <mergeCell ref="LES47:LFF47"/>
    <mergeCell ref="KZW47:LAJ47"/>
    <mergeCell ref="LAK47:LAX47"/>
    <mergeCell ref="LAY47:LBL47"/>
    <mergeCell ref="LBM47:LBZ47"/>
    <mergeCell ref="LCA47:LCN47"/>
    <mergeCell ref="KXE47:KXR47"/>
    <mergeCell ref="KXS47:KYF47"/>
    <mergeCell ref="KYG47:KYT47"/>
    <mergeCell ref="KYU47:KZH47"/>
    <mergeCell ref="KZI47:KZV47"/>
    <mergeCell ref="KUM47:KUZ47"/>
    <mergeCell ref="KVA47:KVN47"/>
    <mergeCell ref="KVO47:KWB47"/>
    <mergeCell ref="KWC47:KWP47"/>
    <mergeCell ref="KWQ47:KXD47"/>
    <mergeCell ref="KRU47:KSH47"/>
    <mergeCell ref="KSI47:KSV47"/>
    <mergeCell ref="KSW47:KTJ47"/>
    <mergeCell ref="KTK47:KTX47"/>
    <mergeCell ref="KTY47:KUL47"/>
    <mergeCell ref="KPC47:KPP47"/>
    <mergeCell ref="KPQ47:KQD47"/>
    <mergeCell ref="KQE47:KQR47"/>
    <mergeCell ref="KQS47:KRF47"/>
    <mergeCell ref="KRG47:KRT47"/>
    <mergeCell ref="KMK47:KMX47"/>
    <mergeCell ref="KMY47:KNL47"/>
    <mergeCell ref="KNM47:KNZ47"/>
    <mergeCell ref="KOA47:KON47"/>
    <mergeCell ref="KOO47:KPB47"/>
    <mergeCell ref="KJS47:KKF47"/>
    <mergeCell ref="KKG47:KKT47"/>
    <mergeCell ref="KKU47:KLH47"/>
    <mergeCell ref="KLI47:KLV47"/>
    <mergeCell ref="KLW47:KMJ47"/>
    <mergeCell ref="KHA47:KHN47"/>
    <mergeCell ref="KHO47:KIB47"/>
    <mergeCell ref="KIC47:KIP47"/>
    <mergeCell ref="KIQ47:KJD47"/>
    <mergeCell ref="KJE47:KJR47"/>
    <mergeCell ref="KEI47:KEV47"/>
    <mergeCell ref="KEW47:KFJ47"/>
    <mergeCell ref="KFK47:KFX47"/>
    <mergeCell ref="KFY47:KGL47"/>
    <mergeCell ref="KGM47:KGZ47"/>
    <mergeCell ref="KBQ47:KCD47"/>
    <mergeCell ref="KCE47:KCR47"/>
    <mergeCell ref="KCS47:KDF47"/>
    <mergeCell ref="KDG47:KDT47"/>
    <mergeCell ref="KDU47:KEH47"/>
    <mergeCell ref="JYY47:JZL47"/>
    <mergeCell ref="JZM47:JZZ47"/>
    <mergeCell ref="KAA47:KAN47"/>
    <mergeCell ref="KAO47:KBB47"/>
    <mergeCell ref="KBC47:KBP47"/>
    <mergeCell ref="JWG47:JWT47"/>
    <mergeCell ref="JWU47:JXH47"/>
    <mergeCell ref="JXI47:JXV47"/>
    <mergeCell ref="JXW47:JYJ47"/>
    <mergeCell ref="JYK47:JYX47"/>
    <mergeCell ref="JTO47:JUB47"/>
    <mergeCell ref="JUC47:JUP47"/>
    <mergeCell ref="JUQ47:JVD47"/>
    <mergeCell ref="JVE47:JVR47"/>
    <mergeCell ref="JVS47:JWF47"/>
    <mergeCell ref="JQW47:JRJ47"/>
    <mergeCell ref="JRK47:JRX47"/>
    <mergeCell ref="JRY47:JSL47"/>
    <mergeCell ref="JSM47:JSZ47"/>
    <mergeCell ref="JTA47:JTN47"/>
    <mergeCell ref="JOE47:JOR47"/>
    <mergeCell ref="JOS47:JPF47"/>
    <mergeCell ref="JPG47:JPT47"/>
    <mergeCell ref="JPU47:JQH47"/>
    <mergeCell ref="JQI47:JQV47"/>
    <mergeCell ref="JLM47:JLZ47"/>
    <mergeCell ref="JMA47:JMN47"/>
    <mergeCell ref="JMO47:JNB47"/>
    <mergeCell ref="JNC47:JNP47"/>
    <mergeCell ref="JNQ47:JOD47"/>
    <mergeCell ref="JIU47:JJH47"/>
    <mergeCell ref="JJI47:JJV47"/>
    <mergeCell ref="JJW47:JKJ47"/>
    <mergeCell ref="JKK47:JKX47"/>
    <mergeCell ref="JKY47:JLL47"/>
    <mergeCell ref="JGC47:JGP47"/>
    <mergeCell ref="JGQ47:JHD47"/>
    <mergeCell ref="JHE47:JHR47"/>
    <mergeCell ref="JHS47:JIF47"/>
    <mergeCell ref="JIG47:JIT47"/>
    <mergeCell ref="JDK47:JDX47"/>
    <mergeCell ref="JDY47:JEL47"/>
    <mergeCell ref="JEM47:JEZ47"/>
    <mergeCell ref="JFA47:JFN47"/>
    <mergeCell ref="JFO47:JGB47"/>
    <mergeCell ref="JAS47:JBF47"/>
    <mergeCell ref="JBG47:JBT47"/>
    <mergeCell ref="JBU47:JCH47"/>
    <mergeCell ref="JCI47:JCV47"/>
    <mergeCell ref="JCW47:JDJ47"/>
    <mergeCell ref="IYA47:IYN47"/>
    <mergeCell ref="IYO47:IZB47"/>
    <mergeCell ref="IZC47:IZP47"/>
    <mergeCell ref="IZQ47:JAD47"/>
    <mergeCell ref="JAE47:JAR47"/>
    <mergeCell ref="IVI47:IVV47"/>
    <mergeCell ref="IVW47:IWJ47"/>
    <mergeCell ref="IWK47:IWX47"/>
    <mergeCell ref="IWY47:IXL47"/>
    <mergeCell ref="IXM47:IXZ47"/>
    <mergeCell ref="ISQ47:ITD47"/>
    <mergeCell ref="ITE47:ITR47"/>
    <mergeCell ref="ITS47:IUF47"/>
    <mergeCell ref="IUG47:IUT47"/>
    <mergeCell ref="IUU47:IVH47"/>
    <mergeCell ref="IPY47:IQL47"/>
    <mergeCell ref="IQM47:IQZ47"/>
    <mergeCell ref="IRA47:IRN47"/>
    <mergeCell ref="IRO47:ISB47"/>
    <mergeCell ref="ISC47:ISP47"/>
    <mergeCell ref="ING47:INT47"/>
    <mergeCell ref="INU47:IOH47"/>
    <mergeCell ref="IOI47:IOV47"/>
    <mergeCell ref="IOW47:IPJ47"/>
    <mergeCell ref="IPK47:IPX47"/>
    <mergeCell ref="IKO47:ILB47"/>
    <mergeCell ref="ILC47:ILP47"/>
    <mergeCell ref="ILQ47:IMD47"/>
    <mergeCell ref="IME47:IMR47"/>
    <mergeCell ref="IMS47:INF47"/>
    <mergeCell ref="IHW47:IIJ47"/>
    <mergeCell ref="IIK47:IIX47"/>
    <mergeCell ref="IIY47:IJL47"/>
    <mergeCell ref="IJM47:IJZ47"/>
    <mergeCell ref="IKA47:IKN47"/>
    <mergeCell ref="IFE47:IFR47"/>
    <mergeCell ref="IFS47:IGF47"/>
    <mergeCell ref="IGG47:IGT47"/>
    <mergeCell ref="IGU47:IHH47"/>
    <mergeCell ref="IHI47:IHV47"/>
    <mergeCell ref="ICM47:ICZ47"/>
    <mergeCell ref="IDA47:IDN47"/>
    <mergeCell ref="IDO47:IEB47"/>
    <mergeCell ref="IEC47:IEP47"/>
    <mergeCell ref="IEQ47:IFD47"/>
    <mergeCell ref="HZU47:IAH47"/>
    <mergeCell ref="IAI47:IAV47"/>
    <mergeCell ref="IAW47:IBJ47"/>
    <mergeCell ref="IBK47:IBX47"/>
    <mergeCell ref="IBY47:ICL47"/>
    <mergeCell ref="HXC47:HXP47"/>
    <mergeCell ref="HXQ47:HYD47"/>
    <mergeCell ref="HYE47:HYR47"/>
    <mergeCell ref="HYS47:HZF47"/>
    <mergeCell ref="HZG47:HZT47"/>
    <mergeCell ref="HUK47:HUX47"/>
    <mergeCell ref="HUY47:HVL47"/>
    <mergeCell ref="HVM47:HVZ47"/>
    <mergeCell ref="HWA47:HWN47"/>
    <mergeCell ref="HWO47:HXB47"/>
    <mergeCell ref="HRS47:HSF47"/>
    <mergeCell ref="HSG47:HST47"/>
    <mergeCell ref="HSU47:HTH47"/>
    <mergeCell ref="HTI47:HTV47"/>
    <mergeCell ref="HTW47:HUJ47"/>
    <mergeCell ref="HPA47:HPN47"/>
    <mergeCell ref="HPO47:HQB47"/>
    <mergeCell ref="HQC47:HQP47"/>
    <mergeCell ref="HQQ47:HRD47"/>
    <mergeCell ref="HRE47:HRR47"/>
    <mergeCell ref="HMI47:HMV47"/>
    <mergeCell ref="HMW47:HNJ47"/>
    <mergeCell ref="HNK47:HNX47"/>
    <mergeCell ref="HNY47:HOL47"/>
    <mergeCell ref="HOM47:HOZ47"/>
    <mergeCell ref="HJQ47:HKD47"/>
    <mergeCell ref="HKE47:HKR47"/>
    <mergeCell ref="HKS47:HLF47"/>
    <mergeCell ref="HLG47:HLT47"/>
    <mergeCell ref="HLU47:HMH47"/>
    <mergeCell ref="HGY47:HHL47"/>
    <mergeCell ref="HHM47:HHZ47"/>
    <mergeCell ref="HIA47:HIN47"/>
    <mergeCell ref="HIO47:HJB47"/>
    <mergeCell ref="HJC47:HJP47"/>
    <mergeCell ref="HEG47:HET47"/>
    <mergeCell ref="HEU47:HFH47"/>
    <mergeCell ref="HFI47:HFV47"/>
    <mergeCell ref="HFW47:HGJ47"/>
    <mergeCell ref="HGK47:HGX47"/>
    <mergeCell ref="HBO47:HCB47"/>
    <mergeCell ref="HCC47:HCP47"/>
    <mergeCell ref="HCQ47:HDD47"/>
    <mergeCell ref="HDE47:HDR47"/>
    <mergeCell ref="HDS47:HEF47"/>
    <mergeCell ref="GYW47:GZJ47"/>
    <mergeCell ref="GZK47:GZX47"/>
    <mergeCell ref="GZY47:HAL47"/>
    <mergeCell ref="HAM47:HAZ47"/>
    <mergeCell ref="HBA47:HBN47"/>
    <mergeCell ref="GWE47:GWR47"/>
    <mergeCell ref="GWS47:GXF47"/>
    <mergeCell ref="GXG47:GXT47"/>
    <mergeCell ref="GXU47:GYH47"/>
    <mergeCell ref="GYI47:GYV47"/>
    <mergeCell ref="GTM47:GTZ47"/>
    <mergeCell ref="GUA47:GUN47"/>
    <mergeCell ref="GUO47:GVB47"/>
    <mergeCell ref="GVC47:GVP47"/>
    <mergeCell ref="GVQ47:GWD47"/>
    <mergeCell ref="GQU47:GRH47"/>
    <mergeCell ref="GRI47:GRV47"/>
    <mergeCell ref="GRW47:GSJ47"/>
    <mergeCell ref="GSK47:GSX47"/>
    <mergeCell ref="GSY47:GTL47"/>
    <mergeCell ref="GOC47:GOP47"/>
    <mergeCell ref="GOQ47:GPD47"/>
    <mergeCell ref="GPE47:GPR47"/>
    <mergeCell ref="GPS47:GQF47"/>
    <mergeCell ref="GQG47:GQT47"/>
    <mergeCell ref="GLK47:GLX47"/>
    <mergeCell ref="GLY47:GML47"/>
    <mergeCell ref="GMM47:GMZ47"/>
    <mergeCell ref="GNA47:GNN47"/>
    <mergeCell ref="GNO47:GOB47"/>
    <mergeCell ref="GIS47:GJF47"/>
    <mergeCell ref="GJG47:GJT47"/>
    <mergeCell ref="GJU47:GKH47"/>
    <mergeCell ref="GKI47:GKV47"/>
    <mergeCell ref="GKW47:GLJ47"/>
    <mergeCell ref="GGA47:GGN47"/>
    <mergeCell ref="GGO47:GHB47"/>
    <mergeCell ref="GHC47:GHP47"/>
    <mergeCell ref="GHQ47:GID47"/>
    <mergeCell ref="GIE47:GIR47"/>
    <mergeCell ref="GDI47:GDV47"/>
    <mergeCell ref="GDW47:GEJ47"/>
    <mergeCell ref="GEK47:GEX47"/>
    <mergeCell ref="GEY47:GFL47"/>
    <mergeCell ref="GFM47:GFZ47"/>
    <mergeCell ref="GAQ47:GBD47"/>
    <mergeCell ref="GBE47:GBR47"/>
    <mergeCell ref="GBS47:GCF47"/>
    <mergeCell ref="GCG47:GCT47"/>
    <mergeCell ref="GCU47:GDH47"/>
    <mergeCell ref="FXY47:FYL47"/>
    <mergeCell ref="FYM47:FYZ47"/>
    <mergeCell ref="FZA47:FZN47"/>
    <mergeCell ref="FZO47:GAB47"/>
    <mergeCell ref="GAC47:GAP47"/>
    <mergeCell ref="FVG47:FVT47"/>
    <mergeCell ref="FVU47:FWH47"/>
    <mergeCell ref="FWI47:FWV47"/>
    <mergeCell ref="FWW47:FXJ47"/>
    <mergeCell ref="FXK47:FXX47"/>
    <mergeCell ref="FSO47:FTB47"/>
    <mergeCell ref="FTC47:FTP47"/>
    <mergeCell ref="FTQ47:FUD47"/>
    <mergeCell ref="FUE47:FUR47"/>
    <mergeCell ref="FUS47:FVF47"/>
    <mergeCell ref="FPW47:FQJ47"/>
    <mergeCell ref="FQK47:FQX47"/>
    <mergeCell ref="FQY47:FRL47"/>
    <mergeCell ref="FRM47:FRZ47"/>
    <mergeCell ref="FSA47:FSN47"/>
    <mergeCell ref="FNE47:FNR47"/>
    <mergeCell ref="FNS47:FOF47"/>
    <mergeCell ref="FOG47:FOT47"/>
    <mergeCell ref="FOU47:FPH47"/>
    <mergeCell ref="FPI47:FPV47"/>
    <mergeCell ref="FKM47:FKZ47"/>
    <mergeCell ref="FLA47:FLN47"/>
    <mergeCell ref="FLO47:FMB47"/>
    <mergeCell ref="FMC47:FMP47"/>
    <mergeCell ref="FMQ47:FND47"/>
    <mergeCell ref="FHU47:FIH47"/>
    <mergeCell ref="FII47:FIV47"/>
    <mergeCell ref="FIW47:FJJ47"/>
    <mergeCell ref="FJK47:FJX47"/>
    <mergeCell ref="FJY47:FKL47"/>
    <mergeCell ref="FFC47:FFP47"/>
    <mergeCell ref="FFQ47:FGD47"/>
    <mergeCell ref="FGE47:FGR47"/>
    <mergeCell ref="FGS47:FHF47"/>
    <mergeCell ref="FHG47:FHT47"/>
    <mergeCell ref="FCK47:FCX47"/>
    <mergeCell ref="FCY47:FDL47"/>
    <mergeCell ref="FDM47:FDZ47"/>
    <mergeCell ref="FEA47:FEN47"/>
    <mergeCell ref="FEO47:FFB47"/>
    <mergeCell ref="EZS47:FAF47"/>
    <mergeCell ref="FAG47:FAT47"/>
    <mergeCell ref="FAU47:FBH47"/>
    <mergeCell ref="FBI47:FBV47"/>
    <mergeCell ref="FBW47:FCJ47"/>
    <mergeCell ref="EXA47:EXN47"/>
    <mergeCell ref="EXO47:EYB47"/>
    <mergeCell ref="EYC47:EYP47"/>
    <mergeCell ref="EYQ47:EZD47"/>
    <mergeCell ref="EZE47:EZR47"/>
    <mergeCell ref="EUI47:EUV47"/>
    <mergeCell ref="EUW47:EVJ47"/>
    <mergeCell ref="EVK47:EVX47"/>
    <mergeCell ref="EVY47:EWL47"/>
    <mergeCell ref="EWM47:EWZ47"/>
    <mergeCell ref="ERQ47:ESD47"/>
    <mergeCell ref="ESE47:ESR47"/>
    <mergeCell ref="ESS47:ETF47"/>
    <mergeCell ref="ETG47:ETT47"/>
    <mergeCell ref="ETU47:EUH47"/>
    <mergeCell ref="EOY47:EPL47"/>
    <mergeCell ref="EPM47:EPZ47"/>
    <mergeCell ref="EQA47:EQN47"/>
    <mergeCell ref="EQO47:ERB47"/>
    <mergeCell ref="ERC47:ERP47"/>
    <mergeCell ref="EMG47:EMT47"/>
    <mergeCell ref="EMU47:ENH47"/>
    <mergeCell ref="ENI47:ENV47"/>
    <mergeCell ref="ENW47:EOJ47"/>
    <mergeCell ref="EOK47:EOX47"/>
    <mergeCell ref="EJO47:EKB47"/>
    <mergeCell ref="EKC47:EKP47"/>
    <mergeCell ref="EKQ47:ELD47"/>
    <mergeCell ref="ELE47:ELR47"/>
    <mergeCell ref="ELS47:EMF47"/>
    <mergeCell ref="EGW47:EHJ47"/>
    <mergeCell ref="EHK47:EHX47"/>
    <mergeCell ref="EHY47:EIL47"/>
    <mergeCell ref="EIM47:EIZ47"/>
    <mergeCell ref="EJA47:EJN47"/>
    <mergeCell ref="EEE47:EER47"/>
    <mergeCell ref="EES47:EFF47"/>
    <mergeCell ref="EFG47:EFT47"/>
    <mergeCell ref="EFU47:EGH47"/>
    <mergeCell ref="EGI47:EGV47"/>
    <mergeCell ref="EBM47:EBZ47"/>
    <mergeCell ref="ECA47:ECN47"/>
    <mergeCell ref="ECO47:EDB47"/>
    <mergeCell ref="EDC47:EDP47"/>
    <mergeCell ref="EDQ47:EED47"/>
    <mergeCell ref="DYU47:DZH47"/>
    <mergeCell ref="DZI47:DZV47"/>
    <mergeCell ref="DZW47:EAJ47"/>
    <mergeCell ref="EAK47:EAX47"/>
    <mergeCell ref="EAY47:EBL47"/>
    <mergeCell ref="DWC47:DWP47"/>
    <mergeCell ref="DWQ47:DXD47"/>
    <mergeCell ref="DXE47:DXR47"/>
    <mergeCell ref="DXS47:DYF47"/>
    <mergeCell ref="DYG47:DYT47"/>
    <mergeCell ref="DTK47:DTX47"/>
    <mergeCell ref="DTY47:DUL47"/>
    <mergeCell ref="DUM47:DUZ47"/>
    <mergeCell ref="DVA47:DVN47"/>
    <mergeCell ref="DVO47:DWB47"/>
    <mergeCell ref="DQS47:DRF47"/>
    <mergeCell ref="DRG47:DRT47"/>
    <mergeCell ref="DRU47:DSH47"/>
    <mergeCell ref="DSI47:DSV47"/>
    <mergeCell ref="DSW47:DTJ47"/>
    <mergeCell ref="DOA47:DON47"/>
    <mergeCell ref="DOO47:DPB47"/>
    <mergeCell ref="DPC47:DPP47"/>
    <mergeCell ref="DPQ47:DQD47"/>
    <mergeCell ref="DQE47:DQR47"/>
    <mergeCell ref="DLI47:DLV47"/>
    <mergeCell ref="DLW47:DMJ47"/>
    <mergeCell ref="DMK47:DMX47"/>
    <mergeCell ref="DMY47:DNL47"/>
    <mergeCell ref="DNM47:DNZ47"/>
    <mergeCell ref="DIQ47:DJD47"/>
    <mergeCell ref="DJE47:DJR47"/>
    <mergeCell ref="DJS47:DKF47"/>
    <mergeCell ref="DKG47:DKT47"/>
    <mergeCell ref="DKU47:DLH47"/>
    <mergeCell ref="DFY47:DGL47"/>
    <mergeCell ref="DGM47:DGZ47"/>
    <mergeCell ref="DHA47:DHN47"/>
    <mergeCell ref="DHO47:DIB47"/>
    <mergeCell ref="DIC47:DIP47"/>
    <mergeCell ref="DDG47:DDT47"/>
    <mergeCell ref="DDU47:DEH47"/>
    <mergeCell ref="DEI47:DEV47"/>
    <mergeCell ref="DEW47:DFJ47"/>
    <mergeCell ref="DFK47:DFX47"/>
    <mergeCell ref="DAO47:DBB47"/>
    <mergeCell ref="DBC47:DBP47"/>
    <mergeCell ref="DBQ47:DCD47"/>
    <mergeCell ref="DCE47:DCR47"/>
    <mergeCell ref="DCS47:DDF47"/>
    <mergeCell ref="CXW47:CYJ47"/>
    <mergeCell ref="CYK47:CYX47"/>
    <mergeCell ref="CYY47:CZL47"/>
    <mergeCell ref="CZM47:CZZ47"/>
    <mergeCell ref="DAA47:DAN47"/>
    <mergeCell ref="CVE47:CVR47"/>
    <mergeCell ref="CVS47:CWF47"/>
    <mergeCell ref="CWG47:CWT47"/>
    <mergeCell ref="CWU47:CXH47"/>
    <mergeCell ref="CXI47:CXV47"/>
    <mergeCell ref="CSM47:CSZ47"/>
    <mergeCell ref="CTA47:CTN47"/>
    <mergeCell ref="CTO47:CUB47"/>
    <mergeCell ref="CUC47:CUP47"/>
    <mergeCell ref="CUQ47:CVD47"/>
    <mergeCell ref="CPU47:CQH47"/>
    <mergeCell ref="CQI47:CQV47"/>
    <mergeCell ref="CQW47:CRJ47"/>
    <mergeCell ref="CRK47:CRX47"/>
    <mergeCell ref="CRY47:CSL47"/>
    <mergeCell ref="CNC47:CNP47"/>
    <mergeCell ref="CNQ47:COD47"/>
    <mergeCell ref="COE47:COR47"/>
    <mergeCell ref="COS47:CPF47"/>
    <mergeCell ref="CPG47:CPT47"/>
    <mergeCell ref="CKK47:CKX47"/>
    <mergeCell ref="CKY47:CLL47"/>
    <mergeCell ref="CLM47:CLZ47"/>
    <mergeCell ref="CMA47:CMN47"/>
    <mergeCell ref="CMO47:CNB47"/>
    <mergeCell ref="CHS47:CIF47"/>
    <mergeCell ref="CIG47:CIT47"/>
    <mergeCell ref="CIU47:CJH47"/>
    <mergeCell ref="CJI47:CJV47"/>
    <mergeCell ref="CJW47:CKJ47"/>
    <mergeCell ref="CFA47:CFN47"/>
    <mergeCell ref="CFO47:CGB47"/>
    <mergeCell ref="CGC47:CGP47"/>
    <mergeCell ref="CGQ47:CHD47"/>
    <mergeCell ref="CHE47:CHR47"/>
    <mergeCell ref="CCI47:CCV47"/>
    <mergeCell ref="CCW47:CDJ47"/>
    <mergeCell ref="CDK47:CDX47"/>
    <mergeCell ref="CDY47:CEL47"/>
    <mergeCell ref="CEM47:CEZ47"/>
    <mergeCell ref="BZQ47:CAD47"/>
    <mergeCell ref="CAE47:CAR47"/>
    <mergeCell ref="CAS47:CBF47"/>
    <mergeCell ref="CBG47:CBT47"/>
    <mergeCell ref="CBU47:CCH47"/>
    <mergeCell ref="BWY47:BXL47"/>
    <mergeCell ref="BXM47:BXZ47"/>
    <mergeCell ref="BYA47:BYN47"/>
    <mergeCell ref="BYO47:BZB47"/>
    <mergeCell ref="BZC47:BZP47"/>
    <mergeCell ref="BUG47:BUT47"/>
    <mergeCell ref="BUU47:BVH47"/>
    <mergeCell ref="BVI47:BVV47"/>
    <mergeCell ref="BVW47:BWJ47"/>
    <mergeCell ref="BWK47:BWX47"/>
    <mergeCell ref="BRO47:BSB47"/>
    <mergeCell ref="BSC47:BSP47"/>
    <mergeCell ref="BSQ47:BTD47"/>
    <mergeCell ref="BTE47:BTR47"/>
    <mergeCell ref="BTS47:BUF47"/>
    <mergeCell ref="BOW47:BPJ47"/>
    <mergeCell ref="BPK47:BPX47"/>
    <mergeCell ref="BPY47:BQL47"/>
    <mergeCell ref="BQM47:BQZ47"/>
    <mergeCell ref="BRA47:BRN47"/>
    <mergeCell ref="BME47:BMR47"/>
    <mergeCell ref="BMS47:BNF47"/>
    <mergeCell ref="BNG47:BNT47"/>
    <mergeCell ref="BNU47:BOH47"/>
    <mergeCell ref="BOI47:BOV47"/>
    <mergeCell ref="BJM47:BJZ47"/>
    <mergeCell ref="BKA47:BKN47"/>
    <mergeCell ref="BKO47:BLB47"/>
    <mergeCell ref="BLC47:BLP47"/>
    <mergeCell ref="BLQ47:BMD47"/>
    <mergeCell ref="BGU47:BHH47"/>
    <mergeCell ref="BHI47:BHV47"/>
    <mergeCell ref="BHW47:BIJ47"/>
    <mergeCell ref="BIK47:BIX47"/>
    <mergeCell ref="BIY47:BJL47"/>
    <mergeCell ref="BEC47:BEP47"/>
    <mergeCell ref="BEQ47:BFD47"/>
    <mergeCell ref="BFE47:BFR47"/>
    <mergeCell ref="BFS47:BGF47"/>
    <mergeCell ref="BGG47:BGT47"/>
    <mergeCell ref="BBK47:BBX47"/>
    <mergeCell ref="BBY47:BCL47"/>
    <mergeCell ref="BCM47:BCZ47"/>
    <mergeCell ref="BDA47:BDN47"/>
    <mergeCell ref="BDO47:BEB47"/>
    <mergeCell ref="AYS47:AZF47"/>
    <mergeCell ref="AZG47:AZT47"/>
    <mergeCell ref="AZU47:BAH47"/>
    <mergeCell ref="BAI47:BAV47"/>
    <mergeCell ref="BAW47:BBJ47"/>
    <mergeCell ref="AWA47:AWN47"/>
    <mergeCell ref="AWO47:AXB47"/>
    <mergeCell ref="AXC47:AXP47"/>
    <mergeCell ref="AXQ47:AYD47"/>
    <mergeCell ref="AYE47:AYR47"/>
    <mergeCell ref="ATI47:ATV47"/>
    <mergeCell ref="ATW47:AUJ47"/>
    <mergeCell ref="AUK47:AUX47"/>
    <mergeCell ref="AUY47:AVL47"/>
    <mergeCell ref="AVM47:AVZ47"/>
    <mergeCell ref="XU47:YH47"/>
    <mergeCell ref="YI47:YV47"/>
    <mergeCell ref="YW47:ZJ47"/>
    <mergeCell ref="ZK47:ZX47"/>
    <mergeCell ref="ZY47:AAL47"/>
    <mergeCell ref="AQQ47:ARD47"/>
    <mergeCell ref="ARE47:ARR47"/>
    <mergeCell ref="ARS47:ASF47"/>
    <mergeCell ref="ASG47:AST47"/>
    <mergeCell ref="ASU47:ATH47"/>
    <mergeCell ref="ANY47:AOL47"/>
    <mergeCell ref="AOM47:AOZ47"/>
    <mergeCell ref="APA47:APN47"/>
    <mergeCell ref="APO47:AQB47"/>
    <mergeCell ref="AQC47:AQP47"/>
    <mergeCell ref="ALG47:ALT47"/>
    <mergeCell ref="ALU47:AMH47"/>
    <mergeCell ref="AMI47:AMV47"/>
    <mergeCell ref="AMW47:ANJ47"/>
    <mergeCell ref="ANK47:ANX47"/>
    <mergeCell ref="AIO47:AJB47"/>
    <mergeCell ref="AJC47:AJP47"/>
    <mergeCell ref="AJQ47:AKD47"/>
    <mergeCell ref="AKE47:AKR47"/>
    <mergeCell ref="AKS47:ALF47"/>
    <mergeCell ref="EK47:EX47"/>
    <mergeCell ref="VC47:VP47"/>
    <mergeCell ref="VQ47:WD47"/>
    <mergeCell ref="WE47:WR47"/>
    <mergeCell ref="WS47:XF47"/>
    <mergeCell ref="XG47:XT47"/>
    <mergeCell ref="SK47:SX47"/>
    <mergeCell ref="SY47:TL47"/>
    <mergeCell ref="TM47:TZ47"/>
    <mergeCell ref="UA47:UN47"/>
    <mergeCell ref="UO47:VB47"/>
    <mergeCell ref="PS47:QF47"/>
    <mergeCell ref="QG47:QT47"/>
    <mergeCell ref="QU47:RH47"/>
    <mergeCell ref="RI47:RV47"/>
    <mergeCell ref="RW47:SJ47"/>
    <mergeCell ref="NA47:NN47"/>
    <mergeCell ref="NO47:OB47"/>
    <mergeCell ref="OC47:OP47"/>
    <mergeCell ref="OQ47:PD47"/>
    <mergeCell ref="PE47:PR47"/>
    <mergeCell ref="WSC44:WSP44"/>
    <mergeCell ref="WSQ44:WTD44"/>
    <mergeCell ref="WTE44:WTR44"/>
    <mergeCell ref="WTS44:WUF44"/>
    <mergeCell ref="WUG44:WUT44"/>
    <mergeCell ref="WPK44:WPX44"/>
    <mergeCell ref="WPY44:WQL44"/>
    <mergeCell ref="KI47:KV47"/>
    <mergeCell ref="KW47:LJ47"/>
    <mergeCell ref="LK47:LX47"/>
    <mergeCell ref="LY47:ML47"/>
    <mergeCell ref="MM47:MZ47"/>
    <mergeCell ref="HQ47:ID47"/>
    <mergeCell ref="IE47:IR47"/>
    <mergeCell ref="IS47:JF47"/>
    <mergeCell ref="JG47:JT47"/>
    <mergeCell ref="JU47:KH47"/>
    <mergeCell ref="AFW47:AGJ47"/>
    <mergeCell ref="AGK47:AGX47"/>
    <mergeCell ref="AGY47:AHL47"/>
    <mergeCell ref="AHM47:AHZ47"/>
    <mergeCell ref="AIA47:AIN47"/>
    <mergeCell ref="ADE47:ADR47"/>
    <mergeCell ref="ADS47:AEF47"/>
    <mergeCell ref="AEG47:AET47"/>
    <mergeCell ref="AEU47:AFH47"/>
    <mergeCell ref="AFI47:AFV47"/>
    <mergeCell ref="AAM47:AAZ47"/>
    <mergeCell ref="ABA47:ABN47"/>
    <mergeCell ref="ABO47:ACB47"/>
    <mergeCell ref="ACC47:ACP47"/>
    <mergeCell ref="ACQ47:ADD47"/>
    <mergeCell ref="XCW44:XDJ44"/>
    <mergeCell ref="XDK44:XDX44"/>
    <mergeCell ref="XDY44:XEL44"/>
    <mergeCell ref="XEM44:XEZ44"/>
    <mergeCell ref="XFA44:XFD44"/>
    <mergeCell ref="XAE44:XAR44"/>
    <mergeCell ref="XAS44:XBF44"/>
    <mergeCell ref="XBG44:XBT44"/>
    <mergeCell ref="XBU44:XCH44"/>
    <mergeCell ref="XCI44:XCV44"/>
    <mergeCell ref="WXM44:WXZ44"/>
    <mergeCell ref="WYA44:WYN44"/>
    <mergeCell ref="WYO44:WZB44"/>
    <mergeCell ref="WZC44:WZP44"/>
    <mergeCell ref="WZQ44:XAD44"/>
    <mergeCell ref="WUU44:WVH44"/>
    <mergeCell ref="WVI44:WVV44"/>
    <mergeCell ref="WVW44:WWJ44"/>
    <mergeCell ref="WWK44:WWX44"/>
    <mergeCell ref="WWY44:WXL44"/>
    <mergeCell ref="WQM44:WQZ44"/>
    <mergeCell ref="WRA44:WRN44"/>
    <mergeCell ref="WRO44:WSB44"/>
    <mergeCell ref="WMS44:WNF44"/>
    <mergeCell ref="WNG44:WNT44"/>
    <mergeCell ref="WNU44:WOH44"/>
    <mergeCell ref="WOI44:WOV44"/>
    <mergeCell ref="WOW44:WPJ44"/>
    <mergeCell ref="WKA44:WKN44"/>
    <mergeCell ref="WKO44:WLB44"/>
    <mergeCell ref="WLC44:WLP44"/>
    <mergeCell ref="WLQ44:WMD44"/>
    <mergeCell ref="WME44:WMR44"/>
    <mergeCell ref="WHI44:WHV44"/>
    <mergeCell ref="WHW44:WIJ44"/>
    <mergeCell ref="WIK44:WIX44"/>
    <mergeCell ref="WIY44:WJL44"/>
    <mergeCell ref="WJM44:WJZ44"/>
    <mergeCell ref="WEQ44:WFD44"/>
    <mergeCell ref="WFE44:WFR44"/>
    <mergeCell ref="WFS44:WGF44"/>
    <mergeCell ref="WGG44:WGT44"/>
    <mergeCell ref="WGU44:WHH44"/>
    <mergeCell ref="WBY44:WCL44"/>
    <mergeCell ref="WCM44:WCZ44"/>
    <mergeCell ref="WDA44:WDN44"/>
    <mergeCell ref="WDO44:WEB44"/>
    <mergeCell ref="WEC44:WEP44"/>
    <mergeCell ref="VZG44:VZT44"/>
    <mergeCell ref="VZU44:WAH44"/>
    <mergeCell ref="WAI44:WAV44"/>
    <mergeCell ref="WAW44:WBJ44"/>
    <mergeCell ref="WBK44:WBX44"/>
    <mergeCell ref="VWO44:VXB44"/>
    <mergeCell ref="VXC44:VXP44"/>
    <mergeCell ref="VXQ44:VYD44"/>
    <mergeCell ref="VYE44:VYR44"/>
    <mergeCell ref="VYS44:VZF44"/>
    <mergeCell ref="VTW44:VUJ44"/>
    <mergeCell ref="VUK44:VUX44"/>
    <mergeCell ref="VUY44:VVL44"/>
    <mergeCell ref="VVM44:VVZ44"/>
    <mergeCell ref="VWA44:VWN44"/>
    <mergeCell ref="VRE44:VRR44"/>
    <mergeCell ref="VRS44:VSF44"/>
    <mergeCell ref="VSG44:VST44"/>
    <mergeCell ref="VSU44:VTH44"/>
    <mergeCell ref="VTI44:VTV44"/>
    <mergeCell ref="VOM44:VOZ44"/>
    <mergeCell ref="VPA44:VPN44"/>
    <mergeCell ref="VPO44:VQB44"/>
    <mergeCell ref="VQC44:VQP44"/>
    <mergeCell ref="VQQ44:VRD44"/>
    <mergeCell ref="VLU44:VMH44"/>
    <mergeCell ref="VMI44:VMV44"/>
    <mergeCell ref="VMW44:VNJ44"/>
    <mergeCell ref="VNK44:VNX44"/>
    <mergeCell ref="VNY44:VOL44"/>
    <mergeCell ref="VJC44:VJP44"/>
    <mergeCell ref="VJQ44:VKD44"/>
    <mergeCell ref="VKE44:VKR44"/>
    <mergeCell ref="VKS44:VLF44"/>
    <mergeCell ref="VLG44:VLT44"/>
    <mergeCell ref="VGK44:VGX44"/>
    <mergeCell ref="VGY44:VHL44"/>
    <mergeCell ref="VHM44:VHZ44"/>
    <mergeCell ref="VIA44:VIN44"/>
    <mergeCell ref="VIO44:VJB44"/>
    <mergeCell ref="VDS44:VEF44"/>
    <mergeCell ref="VEG44:VET44"/>
    <mergeCell ref="VEU44:VFH44"/>
    <mergeCell ref="VFI44:VFV44"/>
    <mergeCell ref="VFW44:VGJ44"/>
    <mergeCell ref="VBA44:VBN44"/>
    <mergeCell ref="VBO44:VCB44"/>
    <mergeCell ref="VCC44:VCP44"/>
    <mergeCell ref="VCQ44:VDD44"/>
    <mergeCell ref="VDE44:VDR44"/>
    <mergeCell ref="UYI44:UYV44"/>
    <mergeCell ref="UYW44:UZJ44"/>
    <mergeCell ref="UZK44:UZX44"/>
    <mergeCell ref="UZY44:VAL44"/>
    <mergeCell ref="VAM44:VAZ44"/>
    <mergeCell ref="UVQ44:UWD44"/>
    <mergeCell ref="UWE44:UWR44"/>
    <mergeCell ref="UWS44:UXF44"/>
    <mergeCell ref="UXG44:UXT44"/>
    <mergeCell ref="UXU44:UYH44"/>
    <mergeCell ref="USY44:UTL44"/>
    <mergeCell ref="UTM44:UTZ44"/>
    <mergeCell ref="UUA44:UUN44"/>
    <mergeCell ref="UUO44:UVB44"/>
    <mergeCell ref="UVC44:UVP44"/>
    <mergeCell ref="UQG44:UQT44"/>
    <mergeCell ref="UQU44:URH44"/>
    <mergeCell ref="URI44:URV44"/>
    <mergeCell ref="URW44:USJ44"/>
    <mergeCell ref="USK44:USX44"/>
    <mergeCell ref="UNO44:UOB44"/>
    <mergeCell ref="UOC44:UOP44"/>
    <mergeCell ref="UOQ44:UPD44"/>
    <mergeCell ref="UPE44:UPR44"/>
    <mergeCell ref="UPS44:UQF44"/>
    <mergeCell ref="UKW44:ULJ44"/>
    <mergeCell ref="ULK44:ULX44"/>
    <mergeCell ref="ULY44:UML44"/>
    <mergeCell ref="UMM44:UMZ44"/>
    <mergeCell ref="UNA44:UNN44"/>
    <mergeCell ref="UIE44:UIR44"/>
    <mergeCell ref="UIS44:UJF44"/>
    <mergeCell ref="UJG44:UJT44"/>
    <mergeCell ref="UJU44:UKH44"/>
    <mergeCell ref="UKI44:UKV44"/>
    <mergeCell ref="UFM44:UFZ44"/>
    <mergeCell ref="UGA44:UGN44"/>
    <mergeCell ref="UGO44:UHB44"/>
    <mergeCell ref="UHC44:UHP44"/>
    <mergeCell ref="UHQ44:UID44"/>
    <mergeCell ref="UCU44:UDH44"/>
    <mergeCell ref="UDI44:UDV44"/>
    <mergeCell ref="UDW44:UEJ44"/>
    <mergeCell ref="UEK44:UEX44"/>
    <mergeCell ref="UEY44:UFL44"/>
    <mergeCell ref="UAC44:UAP44"/>
    <mergeCell ref="UAQ44:UBD44"/>
    <mergeCell ref="UBE44:UBR44"/>
    <mergeCell ref="UBS44:UCF44"/>
    <mergeCell ref="UCG44:UCT44"/>
    <mergeCell ref="TXK44:TXX44"/>
    <mergeCell ref="TXY44:TYL44"/>
    <mergeCell ref="TYM44:TYZ44"/>
    <mergeCell ref="TZA44:TZN44"/>
    <mergeCell ref="TZO44:UAB44"/>
    <mergeCell ref="TUS44:TVF44"/>
    <mergeCell ref="TVG44:TVT44"/>
    <mergeCell ref="TVU44:TWH44"/>
    <mergeCell ref="TWI44:TWV44"/>
    <mergeCell ref="TWW44:TXJ44"/>
    <mergeCell ref="TSA44:TSN44"/>
    <mergeCell ref="TSO44:TTB44"/>
    <mergeCell ref="TTC44:TTP44"/>
    <mergeCell ref="TTQ44:TUD44"/>
    <mergeCell ref="TUE44:TUR44"/>
    <mergeCell ref="TPI44:TPV44"/>
    <mergeCell ref="TPW44:TQJ44"/>
    <mergeCell ref="TQK44:TQX44"/>
    <mergeCell ref="TQY44:TRL44"/>
    <mergeCell ref="TRM44:TRZ44"/>
    <mergeCell ref="TMQ44:TND44"/>
    <mergeCell ref="TNE44:TNR44"/>
    <mergeCell ref="TNS44:TOF44"/>
    <mergeCell ref="TOG44:TOT44"/>
    <mergeCell ref="TOU44:TPH44"/>
    <mergeCell ref="TJY44:TKL44"/>
    <mergeCell ref="TKM44:TKZ44"/>
    <mergeCell ref="TLA44:TLN44"/>
    <mergeCell ref="TLO44:TMB44"/>
    <mergeCell ref="TMC44:TMP44"/>
    <mergeCell ref="THG44:THT44"/>
    <mergeCell ref="THU44:TIH44"/>
    <mergeCell ref="TII44:TIV44"/>
    <mergeCell ref="TIW44:TJJ44"/>
    <mergeCell ref="TJK44:TJX44"/>
    <mergeCell ref="TEO44:TFB44"/>
    <mergeCell ref="TFC44:TFP44"/>
    <mergeCell ref="TFQ44:TGD44"/>
    <mergeCell ref="TGE44:TGR44"/>
    <mergeCell ref="TGS44:THF44"/>
    <mergeCell ref="TBW44:TCJ44"/>
    <mergeCell ref="TCK44:TCX44"/>
    <mergeCell ref="TCY44:TDL44"/>
    <mergeCell ref="TDM44:TDZ44"/>
    <mergeCell ref="TEA44:TEN44"/>
    <mergeCell ref="SZE44:SZR44"/>
    <mergeCell ref="SZS44:TAF44"/>
    <mergeCell ref="TAG44:TAT44"/>
    <mergeCell ref="TAU44:TBH44"/>
    <mergeCell ref="TBI44:TBV44"/>
    <mergeCell ref="SWM44:SWZ44"/>
    <mergeCell ref="SXA44:SXN44"/>
    <mergeCell ref="SXO44:SYB44"/>
    <mergeCell ref="SYC44:SYP44"/>
    <mergeCell ref="SYQ44:SZD44"/>
    <mergeCell ref="STU44:SUH44"/>
    <mergeCell ref="SUI44:SUV44"/>
    <mergeCell ref="SUW44:SVJ44"/>
    <mergeCell ref="SVK44:SVX44"/>
    <mergeCell ref="SVY44:SWL44"/>
    <mergeCell ref="SRC44:SRP44"/>
    <mergeCell ref="SRQ44:SSD44"/>
    <mergeCell ref="SSE44:SSR44"/>
    <mergeCell ref="SSS44:STF44"/>
    <mergeCell ref="STG44:STT44"/>
    <mergeCell ref="SOK44:SOX44"/>
    <mergeCell ref="SOY44:SPL44"/>
    <mergeCell ref="SPM44:SPZ44"/>
    <mergeCell ref="SQA44:SQN44"/>
    <mergeCell ref="SQO44:SRB44"/>
    <mergeCell ref="SLS44:SMF44"/>
    <mergeCell ref="SMG44:SMT44"/>
    <mergeCell ref="SMU44:SNH44"/>
    <mergeCell ref="SNI44:SNV44"/>
    <mergeCell ref="SNW44:SOJ44"/>
    <mergeCell ref="SJA44:SJN44"/>
    <mergeCell ref="SJO44:SKB44"/>
    <mergeCell ref="SKC44:SKP44"/>
    <mergeCell ref="SKQ44:SLD44"/>
    <mergeCell ref="SLE44:SLR44"/>
    <mergeCell ref="SGI44:SGV44"/>
    <mergeCell ref="SGW44:SHJ44"/>
    <mergeCell ref="SHK44:SHX44"/>
    <mergeCell ref="SHY44:SIL44"/>
    <mergeCell ref="SIM44:SIZ44"/>
    <mergeCell ref="SDQ44:SED44"/>
    <mergeCell ref="SEE44:SER44"/>
    <mergeCell ref="SES44:SFF44"/>
    <mergeCell ref="SFG44:SFT44"/>
    <mergeCell ref="SFU44:SGH44"/>
    <mergeCell ref="SAY44:SBL44"/>
    <mergeCell ref="SBM44:SBZ44"/>
    <mergeCell ref="SCA44:SCN44"/>
    <mergeCell ref="SCO44:SDB44"/>
    <mergeCell ref="SDC44:SDP44"/>
    <mergeCell ref="RYG44:RYT44"/>
    <mergeCell ref="RYU44:RZH44"/>
    <mergeCell ref="RZI44:RZV44"/>
    <mergeCell ref="RZW44:SAJ44"/>
    <mergeCell ref="SAK44:SAX44"/>
    <mergeCell ref="RVO44:RWB44"/>
    <mergeCell ref="RWC44:RWP44"/>
    <mergeCell ref="RWQ44:RXD44"/>
    <mergeCell ref="RXE44:RXR44"/>
    <mergeCell ref="RXS44:RYF44"/>
    <mergeCell ref="RSW44:RTJ44"/>
    <mergeCell ref="RTK44:RTX44"/>
    <mergeCell ref="RTY44:RUL44"/>
    <mergeCell ref="RUM44:RUZ44"/>
    <mergeCell ref="RVA44:RVN44"/>
    <mergeCell ref="RQE44:RQR44"/>
    <mergeCell ref="RQS44:RRF44"/>
    <mergeCell ref="RRG44:RRT44"/>
    <mergeCell ref="RRU44:RSH44"/>
    <mergeCell ref="RSI44:RSV44"/>
    <mergeCell ref="RNM44:RNZ44"/>
    <mergeCell ref="ROA44:RON44"/>
    <mergeCell ref="ROO44:RPB44"/>
    <mergeCell ref="RPC44:RPP44"/>
    <mergeCell ref="RPQ44:RQD44"/>
    <mergeCell ref="RKU44:RLH44"/>
    <mergeCell ref="RLI44:RLV44"/>
    <mergeCell ref="RLW44:RMJ44"/>
    <mergeCell ref="RMK44:RMX44"/>
    <mergeCell ref="RMY44:RNL44"/>
    <mergeCell ref="RIC44:RIP44"/>
    <mergeCell ref="RIQ44:RJD44"/>
    <mergeCell ref="RJE44:RJR44"/>
    <mergeCell ref="RJS44:RKF44"/>
    <mergeCell ref="RKG44:RKT44"/>
    <mergeCell ref="RFK44:RFX44"/>
    <mergeCell ref="RFY44:RGL44"/>
    <mergeCell ref="RGM44:RGZ44"/>
    <mergeCell ref="RHA44:RHN44"/>
    <mergeCell ref="RHO44:RIB44"/>
    <mergeCell ref="RCS44:RDF44"/>
    <mergeCell ref="RDG44:RDT44"/>
    <mergeCell ref="RDU44:REH44"/>
    <mergeCell ref="REI44:REV44"/>
    <mergeCell ref="REW44:RFJ44"/>
    <mergeCell ref="RAA44:RAN44"/>
    <mergeCell ref="RAO44:RBB44"/>
    <mergeCell ref="RBC44:RBP44"/>
    <mergeCell ref="RBQ44:RCD44"/>
    <mergeCell ref="RCE44:RCR44"/>
    <mergeCell ref="QXI44:QXV44"/>
    <mergeCell ref="QXW44:QYJ44"/>
    <mergeCell ref="QYK44:QYX44"/>
    <mergeCell ref="QYY44:QZL44"/>
    <mergeCell ref="QZM44:QZZ44"/>
    <mergeCell ref="QUQ44:QVD44"/>
    <mergeCell ref="QVE44:QVR44"/>
    <mergeCell ref="QVS44:QWF44"/>
    <mergeCell ref="QWG44:QWT44"/>
    <mergeCell ref="QWU44:QXH44"/>
    <mergeCell ref="QRY44:QSL44"/>
    <mergeCell ref="QSM44:QSZ44"/>
    <mergeCell ref="QTA44:QTN44"/>
    <mergeCell ref="QTO44:QUB44"/>
    <mergeCell ref="QUC44:QUP44"/>
    <mergeCell ref="QPG44:QPT44"/>
    <mergeCell ref="QPU44:QQH44"/>
    <mergeCell ref="QQI44:QQV44"/>
    <mergeCell ref="QQW44:QRJ44"/>
    <mergeCell ref="QRK44:QRX44"/>
    <mergeCell ref="QMO44:QNB44"/>
    <mergeCell ref="QNC44:QNP44"/>
    <mergeCell ref="QNQ44:QOD44"/>
    <mergeCell ref="QOE44:QOR44"/>
    <mergeCell ref="QOS44:QPF44"/>
    <mergeCell ref="QJW44:QKJ44"/>
    <mergeCell ref="QKK44:QKX44"/>
    <mergeCell ref="QKY44:QLL44"/>
    <mergeCell ref="QLM44:QLZ44"/>
    <mergeCell ref="QMA44:QMN44"/>
    <mergeCell ref="QHE44:QHR44"/>
    <mergeCell ref="QHS44:QIF44"/>
    <mergeCell ref="QIG44:QIT44"/>
    <mergeCell ref="QIU44:QJH44"/>
    <mergeCell ref="QJI44:QJV44"/>
    <mergeCell ref="QEM44:QEZ44"/>
    <mergeCell ref="QFA44:QFN44"/>
    <mergeCell ref="QFO44:QGB44"/>
    <mergeCell ref="QGC44:QGP44"/>
    <mergeCell ref="QGQ44:QHD44"/>
    <mergeCell ref="QBU44:QCH44"/>
    <mergeCell ref="QCI44:QCV44"/>
    <mergeCell ref="QCW44:QDJ44"/>
    <mergeCell ref="QDK44:QDX44"/>
    <mergeCell ref="QDY44:QEL44"/>
    <mergeCell ref="PZC44:PZP44"/>
    <mergeCell ref="PZQ44:QAD44"/>
    <mergeCell ref="QAE44:QAR44"/>
    <mergeCell ref="QAS44:QBF44"/>
    <mergeCell ref="QBG44:QBT44"/>
    <mergeCell ref="PWK44:PWX44"/>
    <mergeCell ref="PWY44:PXL44"/>
    <mergeCell ref="PXM44:PXZ44"/>
    <mergeCell ref="PYA44:PYN44"/>
    <mergeCell ref="PYO44:PZB44"/>
    <mergeCell ref="PTS44:PUF44"/>
    <mergeCell ref="PUG44:PUT44"/>
    <mergeCell ref="PUU44:PVH44"/>
    <mergeCell ref="PVI44:PVV44"/>
    <mergeCell ref="PVW44:PWJ44"/>
    <mergeCell ref="PRA44:PRN44"/>
    <mergeCell ref="PRO44:PSB44"/>
    <mergeCell ref="PSC44:PSP44"/>
    <mergeCell ref="PSQ44:PTD44"/>
    <mergeCell ref="PTE44:PTR44"/>
    <mergeCell ref="POI44:POV44"/>
    <mergeCell ref="POW44:PPJ44"/>
    <mergeCell ref="PPK44:PPX44"/>
    <mergeCell ref="PPY44:PQL44"/>
    <mergeCell ref="PQM44:PQZ44"/>
    <mergeCell ref="PLQ44:PMD44"/>
    <mergeCell ref="PME44:PMR44"/>
    <mergeCell ref="PMS44:PNF44"/>
    <mergeCell ref="PNG44:PNT44"/>
    <mergeCell ref="PNU44:POH44"/>
    <mergeCell ref="PIY44:PJL44"/>
    <mergeCell ref="PJM44:PJZ44"/>
    <mergeCell ref="PKA44:PKN44"/>
    <mergeCell ref="PKO44:PLB44"/>
    <mergeCell ref="PLC44:PLP44"/>
    <mergeCell ref="PGG44:PGT44"/>
    <mergeCell ref="PGU44:PHH44"/>
    <mergeCell ref="PHI44:PHV44"/>
    <mergeCell ref="PHW44:PIJ44"/>
    <mergeCell ref="PIK44:PIX44"/>
    <mergeCell ref="PDO44:PEB44"/>
    <mergeCell ref="PEC44:PEP44"/>
    <mergeCell ref="PEQ44:PFD44"/>
    <mergeCell ref="PFE44:PFR44"/>
    <mergeCell ref="PFS44:PGF44"/>
    <mergeCell ref="PAW44:PBJ44"/>
    <mergeCell ref="PBK44:PBX44"/>
    <mergeCell ref="PBY44:PCL44"/>
    <mergeCell ref="PCM44:PCZ44"/>
    <mergeCell ref="PDA44:PDN44"/>
    <mergeCell ref="OYE44:OYR44"/>
    <mergeCell ref="OYS44:OZF44"/>
    <mergeCell ref="OZG44:OZT44"/>
    <mergeCell ref="OZU44:PAH44"/>
    <mergeCell ref="PAI44:PAV44"/>
    <mergeCell ref="OVM44:OVZ44"/>
    <mergeCell ref="OWA44:OWN44"/>
    <mergeCell ref="OWO44:OXB44"/>
    <mergeCell ref="OXC44:OXP44"/>
    <mergeCell ref="OXQ44:OYD44"/>
    <mergeCell ref="OSU44:OTH44"/>
    <mergeCell ref="OTI44:OTV44"/>
    <mergeCell ref="OTW44:OUJ44"/>
    <mergeCell ref="OUK44:OUX44"/>
    <mergeCell ref="OUY44:OVL44"/>
    <mergeCell ref="OQC44:OQP44"/>
    <mergeCell ref="OQQ44:ORD44"/>
    <mergeCell ref="ORE44:ORR44"/>
    <mergeCell ref="ORS44:OSF44"/>
    <mergeCell ref="OSG44:OST44"/>
    <mergeCell ref="ONK44:ONX44"/>
    <mergeCell ref="ONY44:OOL44"/>
    <mergeCell ref="OOM44:OOZ44"/>
    <mergeCell ref="OPA44:OPN44"/>
    <mergeCell ref="OPO44:OQB44"/>
    <mergeCell ref="OKS44:OLF44"/>
    <mergeCell ref="OLG44:OLT44"/>
    <mergeCell ref="OLU44:OMH44"/>
    <mergeCell ref="OMI44:OMV44"/>
    <mergeCell ref="OMW44:ONJ44"/>
    <mergeCell ref="OIA44:OIN44"/>
    <mergeCell ref="OIO44:OJB44"/>
    <mergeCell ref="OJC44:OJP44"/>
    <mergeCell ref="OJQ44:OKD44"/>
    <mergeCell ref="OKE44:OKR44"/>
    <mergeCell ref="OFI44:OFV44"/>
    <mergeCell ref="OFW44:OGJ44"/>
    <mergeCell ref="OGK44:OGX44"/>
    <mergeCell ref="OGY44:OHL44"/>
    <mergeCell ref="OHM44:OHZ44"/>
    <mergeCell ref="OCQ44:ODD44"/>
    <mergeCell ref="ODE44:ODR44"/>
    <mergeCell ref="ODS44:OEF44"/>
    <mergeCell ref="OEG44:OET44"/>
    <mergeCell ref="OEU44:OFH44"/>
    <mergeCell ref="NZY44:OAL44"/>
    <mergeCell ref="OAM44:OAZ44"/>
    <mergeCell ref="OBA44:OBN44"/>
    <mergeCell ref="OBO44:OCB44"/>
    <mergeCell ref="OCC44:OCP44"/>
    <mergeCell ref="NXG44:NXT44"/>
    <mergeCell ref="NXU44:NYH44"/>
    <mergeCell ref="NYI44:NYV44"/>
    <mergeCell ref="NYW44:NZJ44"/>
    <mergeCell ref="NZK44:NZX44"/>
    <mergeCell ref="NUO44:NVB44"/>
    <mergeCell ref="NVC44:NVP44"/>
    <mergeCell ref="NVQ44:NWD44"/>
    <mergeCell ref="NWE44:NWR44"/>
    <mergeCell ref="NWS44:NXF44"/>
    <mergeCell ref="NRW44:NSJ44"/>
    <mergeCell ref="NSK44:NSX44"/>
    <mergeCell ref="NSY44:NTL44"/>
    <mergeCell ref="NTM44:NTZ44"/>
    <mergeCell ref="NUA44:NUN44"/>
    <mergeCell ref="NPE44:NPR44"/>
    <mergeCell ref="NPS44:NQF44"/>
    <mergeCell ref="NQG44:NQT44"/>
    <mergeCell ref="NQU44:NRH44"/>
    <mergeCell ref="NRI44:NRV44"/>
    <mergeCell ref="NMM44:NMZ44"/>
    <mergeCell ref="NNA44:NNN44"/>
    <mergeCell ref="NNO44:NOB44"/>
    <mergeCell ref="NOC44:NOP44"/>
    <mergeCell ref="NOQ44:NPD44"/>
    <mergeCell ref="NJU44:NKH44"/>
    <mergeCell ref="NKI44:NKV44"/>
    <mergeCell ref="NKW44:NLJ44"/>
    <mergeCell ref="NLK44:NLX44"/>
    <mergeCell ref="NLY44:NML44"/>
    <mergeCell ref="NHC44:NHP44"/>
    <mergeCell ref="NHQ44:NID44"/>
    <mergeCell ref="NIE44:NIR44"/>
    <mergeCell ref="NIS44:NJF44"/>
    <mergeCell ref="NJG44:NJT44"/>
    <mergeCell ref="NEK44:NEX44"/>
    <mergeCell ref="NEY44:NFL44"/>
    <mergeCell ref="NFM44:NFZ44"/>
    <mergeCell ref="NGA44:NGN44"/>
    <mergeCell ref="NGO44:NHB44"/>
    <mergeCell ref="NBS44:NCF44"/>
    <mergeCell ref="NCG44:NCT44"/>
    <mergeCell ref="NCU44:NDH44"/>
    <mergeCell ref="NDI44:NDV44"/>
    <mergeCell ref="NDW44:NEJ44"/>
    <mergeCell ref="MZA44:MZN44"/>
    <mergeCell ref="MZO44:NAB44"/>
    <mergeCell ref="NAC44:NAP44"/>
    <mergeCell ref="NAQ44:NBD44"/>
    <mergeCell ref="NBE44:NBR44"/>
    <mergeCell ref="MWI44:MWV44"/>
    <mergeCell ref="MWW44:MXJ44"/>
    <mergeCell ref="MXK44:MXX44"/>
    <mergeCell ref="MXY44:MYL44"/>
    <mergeCell ref="MYM44:MYZ44"/>
    <mergeCell ref="MTQ44:MUD44"/>
    <mergeCell ref="MUE44:MUR44"/>
    <mergeCell ref="MUS44:MVF44"/>
    <mergeCell ref="MVG44:MVT44"/>
    <mergeCell ref="MVU44:MWH44"/>
    <mergeCell ref="MQY44:MRL44"/>
    <mergeCell ref="MRM44:MRZ44"/>
    <mergeCell ref="MSA44:MSN44"/>
    <mergeCell ref="MSO44:MTB44"/>
    <mergeCell ref="MTC44:MTP44"/>
    <mergeCell ref="MOG44:MOT44"/>
    <mergeCell ref="MOU44:MPH44"/>
    <mergeCell ref="MPI44:MPV44"/>
    <mergeCell ref="MPW44:MQJ44"/>
    <mergeCell ref="MQK44:MQX44"/>
    <mergeCell ref="MLO44:MMB44"/>
    <mergeCell ref="MMC44:MMP44"/>
    <mergeCell ref="MMQ44:MND44"/>
    <mergeCell ref="MNE44:MNR44"/>
    <mergeCell ref="MNS44:MOF44"/>
    <mergeCell ref="MIW44:MJJ44"/>
    <mergeCell ref="MJK44:MJX44"/>
    <mergeCell ref="MJY44:MKL44"/>
    <mergeCell ref="MKM44:MKZ44"/>
    <mergeCell ref="MLA44:MLN44"/>
    <mergeCell ref="MGE44:MGR44"/>
    <mergeCell ref="MGS44:MHF44"/>
    <mergeCell ref="MHG44:MHT44"/>
    <mergeCell ref="MHU44:MIH44"/>
    <mergeCell ref="MII44:MIV44"/>
    <mergeCell ref="MDM44:MDZ44"/>
    <mergeCell ref="MEA44:MEN44"/>
    <mergeCell ref="MEO44:MFB44"/>
    <mergeCell ref="MFC44:MFP44"/>
    <mergeCell ref="MFQ44:MGD44"/>
    <mergeCell ref="MAU44:MBH44"/>
    <mergeCell ref="MBI44:MBV44"/>
    <mergeCell ref="MBW44:MCJ44"/>
    <mergeCell ref="MCK44:MCX44"/>
    <mergeCell ref="MCY44:MDL44"/>
    <mergeCell ref="LYC44:LYP44"/>
    <mergeCell ref="LYQ44:LZD44"/>
    <mergeCell ref="LZE44:LZR44"/>
    <mergeCell ref="LZS44:MAF44"/>
    <mergeCell ref="MAG44:MAT44"/>
    <mergeCell ref="LVK44:LVX44"/>
    <mergeCell ref="LVY44:LWL44"/>
    <mergeCell ref="LWM44:LWZ44"/>
    <mergeCell ref="LXA44:LXN44"/>
    <mergeCell ref="LXO44:LYB44"/>
    <mergeCell ref="LSS44:LTF44"/>
    <mergeCell ref="LTG44:LTT44"/>
    <mergeCell ref="LTU44:LUH44"/>
    <mergeCell ref="LUI44:LUV44"/>
    <mergeCell ref="LUW44:LVJ44"/>
    <mergeCell ref="LQA44:LQN44"/>
    <mergeCell ref="LQO44:LRB44"/>
    <mergeCell ref="LRC44:LRP44"/>
    <mergeCell ref="LRQ44:LSD44"/>
    <mergeCell ref="LSE44:LSR44"/>
    <mergeCell ref="LNI44:LNV44"/>
    <mergeCell ref="LNW44:LOJ44"/>
    <mergeCell ref="LOK44:LOX44"/>
    <mergeCell ref="LOY44:LPL44"/>
    <mergeCell ref="LPM44:LPZ44"/>
    <mergeCell ref="LKQ44:LLD44"/>
    <mergeCell ref="LLE44:LLR44"/>
    <mergeCell ref="LLS44:LMF44"/>
    <mergeCell ref="LMG44:LMT44"/>
    <mergeCell ref="LMU44:LNH44"/>
    <mergeCell ref="LHY44:LIL44"/>
    <mergeCell ref="LIM44:LIZ44"/>
    <mergeCell ref="LJA44:LJN44"/>
    <mergeCell ref="LJO44:LKB44"/>
    <mergeCell ref="LKC44:LKP44"/>
    <mergeCell ref="LFG44:LFT44"/>
    <mergeCell ref="LFU44:LGH44"/>
    <mergeCell ref="LGI44:LGV44"/>
    <mergeCell ref="LGW44:LHJ44"/>
    <mergeCell ref="LHK44:LHX44"/>
    <mergeCell ref="LCO44:LDB44"/>
    <mergeCell ref="LDC44:LDP44"/>
    <mergeCell ref="LDQ44:LED44"/>
    <mergeCell ref="LEE44:LER44"/>
    <mergeCell ref="LES44:LFF44"/>
    <mergeCell ref="KZW44:LAJ44"/>
    <mergeCell ref="LAK44:LAX44"/>
    <mergeCell ref="LAY44:LBL44"/>
    <mergeCell ref="LBM44:LBZ44"/>
    <mergeCell ref="LCA44:LCN44"/>
    <mergeCell ref="KXE44:KXR44"/>
    <mergeCell ref="KXS44:KYF44"/>
    <mergeCell ref="KYG44:KYT44"/>
    <mergeCell ref="KYU44:KZH44"/>
    <mergeCell ref="KZI44:KZV44"/>
    <mergeCell ref="KUM44:KUZ44"/>
    <mergeCell ref="KVA44:KVN44"/>
    <mergeCell ref="KVO44:KWB44"/>
    <mergeCell ref="KWC44:KWP44"/>
    <mergeCell ref="KWQ44:KXD44"/>
    <mergeCell ref="KRU44:KSH44"/>
    <mergeCell ref="KSI44:KSV44"/>
    <mergeCell ref="KSW44:KTJ44"/>
    <mergeCell ref="KTK44:KTX44"/>
    <mergeCell ref="KTY44:KUL44"/>
    <mergeCell ref="KPC44:KPP44"/>
    <mergeCell ref="KPQ44:KQD44"/>
    <mergeCell ref="KQE44:KQR44"/>
    <mergeCell ref="KQS44:KRF44"/>
    <mergeCell ref="KRG44:KRT44"/>
    <mergeCell ref="KMK44:KMX44"/>
    <mergeCell ref="KMY44:KNL44"/>
    <mergeCell ref="KNM44:KNZ44"/>
    <mergeCell ref="KOA44:KON44"/>
    <mergeCell ref="KOO44:KPB44"/>
    <mergeCell ref="KJS44:KKF44"/>
    <mergeCell ref="KKG44:KKT44"/>
    <mergeCell ref="KKU44:KLH44"/>
    <mergeCell ref="KLI44:KLV44"/>
    <mergeCell ref="KLW44:KMJ44"/>
    <mergeCell ref="KHA44:KHN44"/>
    <mergeCell ref="KHO44:KIB44"/>
    <mergeCell ref="KIC44:KIP44"/>
    <mergeCell ref="KIQ44:KJD44"/>
    <mergeCell ref="KJE44:KJR44"/>
    <mergeCell ref="KEI44:KEV44"/>
    <mergeCell ref="KEW44:KFJ44"/>
    <mergeCell ref="KFK44:KFX44"/>
    <mergeCell ref="KFY44:KGL44"/>
    <mergeCell ref="KGM44:KGZ44"/>
    <mergeCell ref="KBQ44:KCD44"/>
    <mergeCell ref="KCE44:KCR44"/>
    <mergeCell ref="KCS44:KDF44"/>
    <mergeCell ref="KDG44:KDT44"/>
    <mergeCell ref="KDU44:KEH44"/>
    <mergeCell ref="JYY44:JZL44"/>
    <mergeCell ref="JZM44:JZZ44"/>
    <mergeCell ref="KAA44:KAN44"/>
    <mergeCell ref="KAO44:KBB44"/>
    <mergeCell ref="KBC44:KBP44"/>
    <mergeCell ref="JWG44:JWT44"/>
    <mergeCell ref="JWU44:JXH44"/>
    <mergeCell ref="JXI44:JXV44"/>
    <mergeCell ref="JXW44:JYJ44"/>
    <mergeCell ref="JYK44:JYX44"/>
    <mergeCell ref="JTO44:JUB44"/>
    <mergeCell ref="JUC44:JUP44"/>
    <mergeCell ref="JUQ44:JVD44"/>
    <mergeCell ref="JVE44:JVR44"/>
    <mergeCell ref="JVS44:JWF44"/>
    <mergeCell ref="JQW44:JRJ44"/>
    <mergeCell ref="JRK44:JRX44"/>
    <mergeCell ref="JRY44:JSL44"/>
    <mergeCell ref="JSM44:JSZ44"/>
    <mergeCell ref="JTA44:JTN44"/>
    <mergeCell ref="JOE44:JOR44"/>
    <mergeCell ref="JOS44:JPF44"/>
    <mergeCell ref="JPG44:JPT44"/>
    <mergeCell ref="JPU44:JQH44"/>
    <mergeCell ref="JQI44:JQV44"/>
    <mergeCell ref="JLM44:JLZ44"/>
    <mergeCell ref="JMA44:JMN44"/>
    <mergeCell ref="JMO44:JNB44"/>
    <mergeCell ref="JNC44:JNP44"/>
    <mergeCell ref="JNQ44:JOD44"/>
    <mergeCell ref="JIU44:JJH44"/>
    <mergeCell ref="JJI44:JJV44"/>
    <mergeCell ref="JJW44:JKJ44"/>
    <mergeCell ref="JKK44:JKX44"/>
    <mergeCell ref="JKY44:JLL44"/>
    <mergeCell ref="JGC44:JGP44"/>
    <mergeCell ref="JGQ44:JHD44"/>
    <mergeCell ref="JHE44:JHR44"/>
    <mergeCell ref="JHS44:JIF44"/>
    <mergeCell ref="JIG44:JIT44"/>
    <mergeCell ref="JDK44:JDX44"/>
    <mergeCell ref="JDY44:JEL44"/>
    <mergeCell ref="JEM44:JEZ44"/>
    <mergeCell ref="JFA44:JFN44"/>
    <mergeCell ref="JFO44:JGB44"/>
    <mergeCell ref="JAS44:JBF44"/>
    <mergeCell ref="JBG44:JBT44"/>
    <mergeCell ref="JBU44:JCH44"/>
    <mergeCell ref="JCI44:JCV44"/>
    <mergeCell ref="JCW44:JDJ44"/>
    <mergeCell ref="IYA44:IYN44"/>
    <mergeCell ref="IYO44:IZB44"/>
    <mergeCell ref="IZC44:IZP44"/>
    <mergeCell ref="IZQ44:JAD44"/>
    <mergeCell ref="JAE44:JAR44"/>
    <mergeCell ref="IVI44:IVV44"/>
    <mergeCell ref="IVW44:IWJ44"/>
    <mergeCell ref="IWK44:IWX44"/>
    <mergeCell ref="IWY44:IXL44"/>
    <mergeCell ref="IXM44:IXZ44"/>
    <mergeCell ref="ISQ44:ITD44"/>
    <mergeCell ref="ITE44:ITR44"/>
    <mergeCell ref="ITS44:IUF44"/>
    <mergeCell ref="IUG44:IUT44"/>
    <mergeCell ref="IUU44:IVH44"/>
    <mergeCell ref="IPY44:IQL44"/>
    <mergeCell ref="IQM44:IQZ44"/>
    <mergeCell ref="IRA44:IRN44"/>
    <mergeCell ref="IRO44:ISB44"/>
    <mergeCell ref="ISC44:ISP44"/>
    <mergeCell ref="ING44:INT44"/>
    <mergeCell ref="INU44:IOH44"/>
    <mergeCell ref="IOI44:IOV44"/>
    <mergeCell ref="IOW44:IPJ44"/>
    <mergeCell ref="IPK44:IPX44"/>
    <mergeCell ref="IKO44:ILB44"/>
    <mergeCell ref="ILC44:ILP44"/>
    <mergeCell ref="ILQ44:IMD44"/>
    <mergeCell ref="IME44:IMR44"/>
    <mergeCell ref="IMS44:INF44"/>
    <mergeCell ref="IHW44:IIJ44"/>
    <mergeCell ref="IIK44:IIX44"/>
    <mergeCell ref="IIY44:IJL44"/>
    <mergeCell ref="IJM44:IJZ44"/>
    <mergeCell ref="IKA44:IKN44"/>
    <mergeCell ref="IFE44:IFR44"/>
    <mergeCell ref="IFS44:IGF44"/>
    <mergeCell ref="IGG44:IGT44"/>
    <mergeCell ref="IGU44:IHH44"/>
    <mergeCell ref="IHI44:IHV44"/>
    <mergeCell ref="ICM44:ICZ44"/>
    <mergeCell ref="IDA44:IDN44"/>
    <mergeCell ref="IDO44:IEB44"/>
    <mergeCell ref="IEC44:IEP44"/>
    <mergeCell ref="IEQ44:IFD44"/>
    <mergeCell ref="HZU44:IAH44"/>
    <mergeCell ref="IAI44:IAV44"/>
    <mergeCell ref="IAW44:IBJ44"/>
    <mergeCell ref="IBK44:IBX44"/>
    <mergeCell ref="IBY44:ICL44"/>
    <mergeCell ref="HXC44:HXP44"/>
    <mergeCell ref="HXQ44:HYD44"/>
    <mergeCell ref="HYE44:HYR44"/>
    <mergeCell ref="HYS44:HZF44"/>
    <mergeCell ref="HZG44:HZT44"/>
    <mergeCell ref="HUK44:HUX44"/>
    <mergeCell ref="HUY44:HVL44"/>
    <mergeCell ref="HVM44:HVZ44"/>
    <mergeCell ref="HWA44:HWN44"/>
    <mergeCell ref="HWO44:HXB44"/>
    <mergeCell ref="HRS44:HSF44"/>
    <mergeCell ref="HSG44:HST44"/>
    <mergeCell ref="HSU44:HTH44"/>
    <mergeCell ref="HTI44:HTV44"/>
    <mergeCell ref="HTW44:HUJ44"/>
    <mergeCell ref="HPA44:HPN44"/>
    <mergeCell ref="HPO44:HQB44"/>
    <mergeCell ref="HQC44:HQP44"/>
    <mergeCell ref="HQQ44:HRD44"/>
    <mergeCell ref="HRE44:HRR44"/>
    <mergeCell ref="HMI44:HMV44"/>
    <mergeCell ref="HMW44:HNJ44"/>
    <mergeCell ref="HNK44:HNX44"/>
    <mergeCell ref="HNY44:HOL44"/>
    <mergeCell ref="HOM44:HOZ44"/>
    <mergeCell ref="HJQ44:HKD44"/>
    <mergeCell ref="HKE44:HKR44"/>
    <mergeCell ref="HKS44:HLF44"/>
    <mergeCell ref="HLG44:HLT44"/>
    <mergeCell ref="HLU44:HMH44"/>
    <mergeCell ref="HGY44:HHL44"/>
    <mergeCell ref="HHM44:HHZ44"/>
    <mergeCell ref="HIA44:HIN44"/>
    <mergeCell ref="HIO44:HJB44"/>
    <mergeCell ref="HJC44:HJP44"/>
    <mergeCell ref="HEG44:HET44"/>
    <mergeCell ref="HEU44:HFH44"/>
    <mergeCell ref="HFI44:HFV44"/>
    <mergeCell ref="HFW44:HGJ44"/>
    <mergeCell ref="HGK44:HGX44"/>
    <mergeCell ref="HBO44:HCB44"/>
    <mergeCell ref="HCC44:HCP44"/>
    <mergeCell ref="HCQ44:HDD44"/>
    <mergeCell ref="HDE44:HDR44"/>
    <mergeCell ref="HDS44:HEF44"/>
    <mergeCell ref="GYW44:GZJ44"/>
    <mergeCell ref="GZK44:GZX44"/>
    <mergeCell ref="GZY44:HAL44"/>
    <mergeCell ref="HAM44:HAZ44"/>
    <mergeCell ref="HBA44:HBN44"/>
    <mergeCell ref="GWE44:GWR44"/>
    <mergeCell ref="GWS44:GXF44"/>
    <mergeCell ref="GXG44:GXT44"/>
    <mergeCell ref="GXU44:GYH44"/>
    <mergeCell ref="GYI44:GYV44"/>
    <mergeCell ref="GTM44:GTZ44"/>
    <mergeCell ref="GUA44:GUN44"/>
    <mergeCell ref="GUO44:GVB44"/>
    <mergeCell ref="GVC44:GVP44"/>
    <mergeCell ref="GVQ44:GWD44"/>
    <mergeCell ref="GQU44:GRH44"/>
    <mergeCell ref="GRI44:GRV44"/>
    <mergeCell ref="GRW44:GSJ44"/>
    <mergeCell ref="GSK44:GSX44"/>
    <mergeCell ref="GSY44:GTL44"/>
    <mergeCell ref="GOC44:GOP44"/>
    <mergeCell ref="GOQ44:GPD44"/>
    <mergeCell ref="GPE44:GPR44"/>
    <mergeCell ref="GPS44:GQF44"/>
    <mergeCell ref="GQG44:GQT44"/>
    <mergeCell ref="GLK44:GLX44"/>
    <mergeCell ref="GLY44:GML44"/>
    <mergeCell ref="GMM44:GMZ44"/>
    <mergeCell ref="GNA44:GNN44"/>
    <mergeCell ref="GNO44:GOB44"/>
    <mergeCell ref="GIS44:GJF44"/>
    <mergeCell ref="GJG44:GJT44"/>
    <mergeCell ref="GJU44:GKH44"/>
    <mergeCell ref="GKI44:GKV44"/>
    <mergeCell ref="GKW44:GLJ44"/>
    <mergeCell ref="GGA44:GGN44"/>
    <mergeCell ref="GGO44:GHB44"/>
    <mergeCell ref="GHC44:GHP44"/>
    <mergeCell ref="GHQ44:GID44"/>
    <mergeCell ref="GIE44:GIR44"/>
    <mergeCell ref="GDI44:GDV44"/>
    <mergeCell ref="GDW44:GEJ44"/>
    <mergeCell ref="GEK44:GEX44"/>
    <mergeCell ref="GEY44:GFL44"/>
    <mergeCell ref="GFM44:GFZ44"/>
    <mergeCell ref="GAQ44:GBD44"/>
    <mergeCell ref="GBE44:GBR44"/>
    <mergeCell ref="GBS44:GCF44"/>
    <mergeCell ref="GCG44:GCT44"/>
    <mergeCell ref="GCU44:GDH44"/>
    <mergeCell ref="FXY44:FYL44"/>
    <mergeCell ref="FYM44:FYZ44"/>
    <mergeCell ref="FZA44:FZN44"/>
    <mergeCell ref="FZO44:GAB44"/>
    <mergeCell ref="GAC44:GAP44"/>
    <mergeCell ref="FVG44:FVT44"/>
    <mergeCell ref="FVU44:FWH44"/>
    <mergeCell ref="FWI44:FWV44"/>
    <mergeCell ref="FWW44:FXJ44"/>
    <mergeCell ref="FXK44:FXX44"/>
    <mergeCell ref="FSO44:FTB44"/>
    <mergeCell ref="FTC44:FTP44"/>
    <mergeCell ref="FTQ44:FUD44"/>
    <mergeCell ref="FUE44:FUR44"/>
    <mergeCell ref="FUS44:FVF44"/>
    <mergeCell ref="FPW44:FQJ44"/>
    <mergeCell ref="FQK44:FQX44"/>
    <mergeCell ref="FQY44:FRL44"/>
    <mergeCell ref="FRM44:FRZ44"/>
    <mergeCell ref="FSA44:FSN44"/>
    <mergeCell ref="FNE44:FNR44"/>
    <mergeCell ref="FNS44:FOF44"/>
    <mergeCell ref="FOG44:FOT44"/>
    <mergeCell ref="FOU44:FPH44"/>
    <mergeCell ref="FPI44:FPV44"/>
    <mergeCell ref="FKM44:FKZ44"/>
    <mergeCell ref="FLA44:FLN44"/>
    <mergeCell ref="FLO44:FMB44"/>
    <mergeCell ref="FMC44:FMP44"/>
    <mergeCell ref="FMQ44:FND44"/>
    <mergeCell ref="FHU44:FIH44"/>
    <mergeCell ref="FII44:FIV44"/>
    <mergeCell ref="FIW44:FJJ44"/>
    <mergeCell ref="FJK44:FJX44"/>
    <mergeCell ref="FJY44:FKL44"/>
    <mergeCell ref="FFC44:FFP44"/>
    <mergeCell ref="FFQ44:FGD44"/>
    <mergeCell ref="FGE44:FGR44"/>
    <mergeCell ref="FGS44:FHF44"/>
    <mergeCell ref="FHG44:FHT44"/>
    <mergeCell ref="FCK44:FCX44"/>
    <mergeCell ref="FCY44:FDL44"/>
    <mergeCell ref="FDM44:FDZ44"/>
    <mergeCell ref="FEA44:FEN44"/>
    <mergeCell ref="FEO44:FFB44"/>
    <mergeCell ref="EZS44:FAF44"/>
    <mergeCell ref="FAG44:FAT44"/>
    <mergeCell ref="FAU44:FBH44"/>
    <mergeCell ref="FBI44:FBV44"/>
    <mergeCell ref="FBW44:FCJ44"/>
    <mergeCell ref="EXA44:EXN44"/>
    <mergeCell ref="EXO44:EYB44"/>
    <mergeCell ref="EYC44:EYP44"/>
    <mergeCell ref="EYQ44:EZD44"/>
    <mergeCell ref="EZE44:EZR44"/>
    <mergeCell ref="EUI44:EUV44"/>
    <mergeCell ref="EUW44:EVJ44"/>
    <mergeCell ref="EVK44:EVX44"/>
    <mergeCell ref="EVY44:EWL44"/>
    <mergeCell ref="EWM44:EWZ44"/>
    <mergeCell ref="ERQ44:ESD44"/>
    <mergeCell ref="ESE44:ESR44"/>
    <mergeCell ref="ESS44:ETF44"/>
    <mergeCell ref="ETG44:ETT44"/>
    <mergeCell ref="ETU44:EUH44"/>
    <mergeCell ref="EOY44:EPL44"/>
    <mergeCell ref="EPM44:EPZ44"/>
    <mergeCell ref="EQA44:EQN44"/>
    <mergeCell ref="EQO44:ERB44"/>
    <mergeCell ref="ERC44:ERP44"/>
    <mergeCell ref="EMG44:EMT44"/>
    <mergeCell ref="EMU44:ENH44"/>
    <mergeCell ref="ENI44:ENV44"/>
    <mergeCell ref="ENW44:EOJ44"/>
    <mergeCell ref="EOK44:EOX44"/>
    <mergeCell ref="EJO44:EKB44"/>
    <mergeCell ref="EKC44:EKP44"/>
    <mergeCell ref="EKQ44:ELD44"/>
    <mergeCell ref="ELE44:ELR44"/>
    <mergeCell ref="ELS44:EMF44"/>
    <mergeCell ref="EGW44:EHJ44"/>
    <mergeCell ref="EHK44:EHX44"/>
    <mergeCell ref="EHY44:EIL44"/>
    <mergeCell ref="EIM44:EIZ44"/>
    <mergeCell ref="EJA44:EJN44"/>
    <mergeCell ref="EEE44:EER44"/>
    <mergeCell ref="EES44:EFF44"/>
    <mergeCell ref="EFG44:EFT44"/>
    <mergeCell ref="EFU44:EGH44"/>
    <mergeCell ref="EGI44:EGV44"/>
    <mergeCell ref="EBM44:EBZ44"/>
    <mergeCell ref="ECA44:ECN44"/>
    <mergeCell ref="ECO44:EDB44"/>
    <mergeCell ref="EDC44:EDP44"/>
    <mergeCell ref="EDQ44:EED44"/>
    <mergeCell ref="DYU44:DZH44"/>
    <mergeCell ref="DZI44:DZV44"/>
    <mergeCell ref="DZW44:EAJ44"/>
    <mergeCell ref="EAK44:EAX44"/>
    <mergeCell ref="EAY44:EBL44"/>
    <mergeCell ref="DWC44:DWP44"/>
    <mergeCell ref="DWQ44:DXD44"/>
    <mergeCell ref="DXE44:DXR44"/>
    <mergeCell ref="DXS44:DYF44"/>
    <mergeCell ref="DYG44:DYT44"/>
    <mergeCell ref="DTK44:DTX44"/>
    <mergeCell ref="DTY44:DUL44"/>
    <mergeCell ref="DUM44:DUZ44"/>
    <mergeCell ref="DVA44:DVN44"/>
    <mergeCell ref="DVO44:DWB44"/>
    <mergeCell ref="DQS44:DRF44"/>
    <mergeCell ref="DRG44:DRT44"/>
    <mergeCell ref="DRU44:DSH44"/>
    <mergeCell ref="DSI44:DSV44"/>
    <mergeCell ref="DSW44:DTJ44"/>
    <mergeCell ref="DOA44:DON44"/>
    <mergeCell ref="DOO44:DPB44"/>
    <mergeCell ref="DPC44:DPP44"/>
    <mergeCell ref="DPQ44:DQD44"/>
    <mergeCell ref="DQE44:DQR44"/>
    <mergeCell ref="DLI44:DLV44"/>
    <mergeCell ref="DLW44:DMJ44"/>
    <mergeCell ref="DMK44:DMX44"/>
    <mergeCell ref="DMY44:DNL44"/>
    <mergeCell ref="DNM44:DNZ44"/>
    <mergeCell ref="DIQ44:DJD44"/>
    <mergeCell ref="DJE44:DJR44"/>
    <mergeCell ref="DJS44:DKF44"/>
    <mergeCell ref="DKG44:DKT44"/>
    <mergeCell ref="DKU44:DLH44"/>
    <mergeCell ref="DFY44:DGL44"/>
    <mergeCell ref="DGM44:DGZ44"/>
    <mergeCell ref="DHA44:DHN44"/>
    <mergeCell ref="DHO44:DIB44"/>
    <mergeCell ref="DIC44:DIP44"/>
    <mergeCell ref="DDG44:DDT44"/>
    <mergeCell ref="DDU44:DEH44"/>
    <mergeCell ref="DEI44:DEV44"/>
    <mergeCell ref="DEW44:DFJ44"/>
    <mergeCell ref="DFK44:DFX44"/>
    <mergeCell ref="DAO44:DBB44"/>
    <mergeCell ref="DBC44:DBP44"/>
    <mergeCell ref="DBQ44:DCD44"/>
    <mergeCell ref="DCE44:DCR44"/>
    <mergeCell ref="DCS44:DDF44"/>
    <mergeCell ref="CXW44:CYJ44"/>
    <mergeCell ref="CYK44:CYX44"/>
    <mergeCell ref="CYY44:CZL44"/>
    <mergeCell ref="CZM44:CZZ44"/>
    <mergeCell ref="DAA44:DAN44"/>
    <mergeCell ref="CVE44:CVR44"/>
    <mergeCell ref="CVS44:CWF44"/>
    <mergeCell ref="CWG44:CWT44"/>
    <mergeCell ref="CWU44:CXH44"/>
    <mergeCell ref="CXI44:CXV44"/>
    <mergeCell ref="CSM44:CSZ44"/>
    <mergeCell ref="CTA44:CTN44"/>
    <mergeCell ref="CTO44:CUB44"/>
    <mergeCell ref="CUC44:CUP44"/>
    <mergeCell ref="CUQ44:CVD44"/>
    <mergeCell ref="CPU44:CQH44"/>
    <mergeCell ref="CQI44:CQV44"/>
    <mergeCell ref="CQW44:CRJ44"/>
    <mergeCell ref="CRK44:CRX44"/>
    <mergeCell ref="CRY44:CSL44"/>
    <mergeCell ref="CNC44:CNP44"/>
    <mergeCell ref="CNQ44:COD44"/>
    <mergeCell ref="COE44:COR44"/>
    <mergeCell ref="COS44:CPF44"/>
    <mergeCell ref="CPG44:CPT44"/>
    <mergeCell ref="CKK44:CKX44"/>
    <mergeCell ref="CKY44:CLL44"/>
    <mergeCell ref="CLM44:CLZ44"/>
    <mergeCell ref="CMA44:CMN44"/>
    <mergeCell ref="CMO44:CNB44"/>
    <mergeCell ref="CHS44:CIF44"/>
    <mergeCell ref="CIG44:CIT44"/>
    <mergeCell ref="CIU44:CJH44"/>
    <mergeCell ref="CJI44:CJV44"/>
    <mergeCell ref="CJW44:CKJ44"/>
    <mergeCell ref="CFA44:CFN44"/>
    <mergeCell ref="CFO44:CGB44"/>
    <mergeCell ref="CGC44:CGP44"/>
    <mergeCell ref="CGQ44:CHD44"/>
    <mergeCell ref="CHE44:CHR44"/>
    <mergeCell ref="CCI44:CCV44"/>
    <mergeCell ref="CCW44:CDJ44"/>
    <mergeCell ref="CDK44:CDX44"/>
    <mergeCell ref="CDY44:CEL44"/>
    <mergeCell ref="CEM44:CEZ44"/>
    <mergeCell ref="BZQ44:CAD44"/>
    <mergeCell ref="CAE44:CAR44"/>
    <mergeCell ref="CAS44:CBF44"/>
    <mergeCell ref="CBG44:CBT44"/>
    <mergeCell ref="CBU44:CCH44"/>
    <mergeCell ref="BWY44:BXL44"/>
    <mergeCell ref="BXM44:BXZ44"/>
    <mergeCell ref="BYA44:BYN44"/>
    <mergeCell ref="BYO44:BZB44"/>
    <mergeCell ref="BZC44:BZP44"/>
    <mergeCell ref="BUG44:BUT44"/>
    <mergeCell ref="BUU44:BVH44"/>
    <mergeCell ref="BVI44:BVV44"/>
    <mergeCell ref="BVW44:BWJ44"/>
    <mergeCell ref="BWK44:BWX44"/>
    <mergeCell ref="BRO44:BSB44"/>
    <mergeCell ref="BSC44:BSP44"/>
    <mergeCell ref="BSQ44:BTD44"/>
    <mergeCell ref="BTE44:BTR44"/>
    <mergeCell ref="BTS44:BUF44"/>
    <mergeCell ref="BOW44:BPJ44"/>
    <mergeCell ref="BPK44:BPX44"/>
    <mergeCell ref="BPY44:BQL44"/>
    <mergeCell ref="BQM44:BQZ44"/>
    <mergeCell ref="BRA44:BRN44"/>
    <mergeCell ref="BME44:BMR44"/>
    <mergeCell ref="BMS44:BNF44"/>
    <mergeCell ref="BNG44:BNT44"/>
    <mergeCell ref="BNU44:BOH44"/>
    <mergeCell ref="BOI44:BOV44"/>
    <mergeCell ref="BJM44:BJZ44"/>
    <mergeCell ref="BKA44:BKN44"/>
    <mergeCell ref="BKO44:BLB44"/>
    <mergeCell ref="BLC44:BLP44"/>
    <mergeCell ref="BLQ44:BMD44"/>
    <mergeCell ref="BGU44:BHH44"/>
    <mergeCell ref="BHI44:BHV44"/>
    <mergeCell ref="BHW44:BIJ44"/>
    <mergeCell ref="BIK44:BIX44"/>
    <mergeCell ref="BIY44:BJL44"/>
    <mergeCell ref="BEC44:BEP44"/>
    <mergeCell ref="BEQ44:BFD44"/>
    <mergeCell ref="BFE44:BFR44"/>
    <mergeCell ref="BFS44:BGF44"/>
    <mergeCell ref="BGG44:BGT44"/>
    <mergeCell ref="BBK44:BBX44"/>
    <mergeCell ref="BBY44:BCL44"/>
    <mergeCell ref="BCM44:BCZ44"/>
    <mergeCell ref="BDA44:BDN44"/>
    <mergeCell ref="BDO44:BEB44"/>
    <mergeCell ref="AYS44:AZF44"/>
    <mergeCell ref="AZG44:AZT44"/>
    <mergeCell ref="AZU44:BAH44"/>
    <mergeCell ref="BAI44:BAV44"/>
    <mergeCell ref="BAW44:BBJ44"/>
    <mergeCell ref="AWA44:AWN44"/>
    <mergeCell ref="AWO44:AXB44"/>
    <mergeCell ref="AXC44:AXP44"/>
    <mergeCell ref="AXQ44:AYD44"/>
    <mergeCell ref="AYE44:AYR44"/>
    <mergeCell ref="ATI44:ATV44"/>
    <mergeCell ref="ATW44:AUJ44"/>
    <mergeCell ref="AUK44:AUX44"/>
    <mergeCell ref="AUY44:AVL44"/>
    <mergeCell ref="AVM44:AVZ44"/>
    <mergeCell ref="AQQ44:ARD44"/>
    <mergeCell ref="ARE44:ARR44"/>
    <mergeCell ref="ARS44:ASF44"/>
    <mergeCell ref="ASG44:AST44"/>
    <mergeCell ref="ASU44:ATH44"/>
    <mergeCell ref="ANY44:AOL44"/>
    <mergeCell ref="AOM44:AOZ44"/>
    <mergeCell ref="APA44:APN44"/>
    <mergeCell ref="APO44:AQB44"/>
    <mergeCell ref="AQC44:AQP44"/>
    <mergeCell ref="ALG44:ALT44"/>
    <mergeCell ref="ALU44:AMH44"/>
    <mergeCell ref="AMI44:AMV44"/>
    <mergeCell ref="AMW44:ANJ44"/>
    <mergeCell ref="ANK44:ANX44"/>
    <mergeCell ref="AIO44:AJB44"/>
    <mergeCell ref="AJC44:AJP44"/>
    <mergeCell ref="AJQ44:AKD44"/>
    <mergeCell ref="AKE44:AKR44"/>
    <mergeCell ref="AKS44:ALF44"/>
    <mergeCell ref="AFW44:AGJ44"/>
    <mergeCell ref="AGK44:AGX44"/>
    <mergeCell ref="AGY44:AHL44"/>
    <mergeCell ref="AHM44:AHZ44"/>
    <mergeCell ref="AIA44:AIN44"/>
    <mergeCell ref="ADE44:ADR44"/>
    <mergeCell ref="ADS44:AEF44"/>
    <mergeCell ref="AEG44:AET44"/>
    <mergeCell ref="AEU44:AFH44"/>
    <mergeCell ref="AFI44:AFV44"/>
    <mergeCell ref="AAM44:AAZ44"/>
    <mergeCell ref="ABA44:ABN44"/>
    <mergeCell ref="ABO44:ACB44"/>
    <mergeCell ref="ACC44:ACP44"/>
    <mergeCell ref="ACQ44:ADD44"/>
    <mergeCell ref="EY44:FL44"/>
    <mergeCell ref="FM44:FZ44"/>
    <mergeCell ref="GA44:GN44"/>
    <mergeCell ref="GO44:HB44"/>
    <mergeCell ref="HC44:HP44"/>
    <mergeCell ref="XU44:YH44"/>
    <mergeCell ref="YI44:YV44"/>
    <mergeCell ref="YW44:ZJ44"/>
    <mergeCell ref="ZK44:ZX44"/>
    <mergeCell ref="ZY44:AAL44"/>
    <mergeCell ref="VC44:VP44"/>
    <mergeCell ref="VQ44:WD44"/>
    <mergeCell ref="WE44:WR44"/>
    <mergeCell ref="WS44:XF44"/>
    <mergeCell ref="XG44:XT44"/>
    <mergeCell ref="SK44:SX44"/>
    <mergeCell ref="SY44:TL44"/>
    <mergeCell ref="TM44:TZ44"/>
    <mergeCell ref="UA44:UN44"/>
    <mergeCell ref="UO44:VB44"/>
    <mergeCell ref="PS44:QF44"/>
    <mergeCell ref="QG44:QT44"/>
    <mergeCell ref="QU44:RH44"/>
    <mergeCell ref="RI44:RV44"/>
    <mergeCell ref="RW44:SJ44"/>
    <mergeCell ref="LK44:LX44"/>
    <mergeCell ref="LY44:ML44"/>
    <mergeCell ref="MM44:MZ44"/>
    <mergeCell ref="HQ44:ID44"/>
    <mergeCell ref="IE44:IR44"/>
    <mergeCell ref="IS44:JF44"/>
    <mergeCell ref="JG44:JT44"/>
    <mergeCell ref="O44:AB44"/>
    <mergeCell ref="AC44:AP44"/>
    <mergeCell ref="AQ44:BD44"/>
    <mergeCell ref="BE44:BR44"/>
    <mergeCell ref="BS44:CF44"/>
    <mergeCell ref="KW44:LJ44"/>
    <mergeCell ref="XCW31:XDJ31"/>
    <mergeCell ref="XDK31:XDX31"/>
    <mergeCell ref="XDY31:XEL31"/>
    <mergeCell ref="XEM31:XEZ31"/>
    <mergeCell ref="XFA31:XFD31"/>
    <mergeCell ref="XAE31:XAR31"/>
    <mergeCell ref="XAS31:XBF31"/>
    <mergeCell ref="XBG31:XBT31"/>
    <mergeCell ref="XBU31:XCH31"/>
    <mergeCell ref="XCI31:XCV31"/>
    <mergeCell ref="WXM31:WXZ31"/>
    <mergeCell ref="WYA31:WYN31"/>
    <mergeCell ref="WYO31:WZB31"/>
    <mergeCell ref="WZC31:WZP31"/>
    <mergeCell ref="WZQ31:XAD31"/>
    <mergeCell ref="WUU31:WVH31"/>
    <mergeCell ref="WVI31:WVV31"/>
    <mergeCell ref="WVW31:WWJ31"/>
    <mergeCell ref="WWK31:WWX31"/>
    <mergeCell ref="WWY31:WXL31"/>
    <mergeCell ref="WSC31:WSP31"/>
    <mergeCell ref="WSQ31:WTD31"/>
    <mergeCell ref="NA44:NN44"/>
    <mergeCell ref="NO44:OB44"/>
    <mergeCell ref="OC44:OP44"/>
    <mergeCell ref="OQ44:PD44"/>
    <mergeCell ref="PE44:PR44"/>
    <mergeCell ref="WTE31:WTR31"/>
    <mergeCell ref="WTS31:WUF31"/>
    <mergeCell ref="WUG31:WUT31"/>
    <mergeCell ref="WPK31:WPX31"/>
    <mergeCell ref="WPY31:WQL31"/>
    <mergeCell ref="WQM31:WQZ31"/>
    <mergeCell ref="WRA31:WRN31"/>
    <mergeCell ref="WRO31:WSB31"/>
    <mergeCell ref="WMS31:WNF31"/>
    <mergeCell ref="WNG31:WNT31"/>
    <mergeCell ref="WNU31:WOH31"/>
    <mergeCell ref="WOI31:WOV31"/>
    <mergeCell ref="WOW31:WPJ31"/>
    <mergeCell ref="WKA31:WKN31"/>
    <mergeCell ref="WKO31:WLB31"/>
    <mergeCell ref="WLC31:WLP31"/>
    <mergeCell ref="WLQ31:WMD31"/>
    <mergeCell ref="WME31:WMR31"/>
    <mergeCell ref="WHI31:WHV31"/>
    <mergeCell ref="WHW31:WIJ31"/>
    <mergeCell ref="WIK31:WIX31"/>
    <mergeCell ref="WIY31:WJL31"/>
    <mergeCell ref="WJM31:WJZ31"/>
    <mergeCell ref="WEQ31:WFD31"/>
    <mergeCell ref="WFE31:WFR31"/>
    <mergeCell ref="WFS31:WGF31"/>
    <mergeCell ref="WGG31:WGT31"/>
    <mergeCell ref="WGU31:WHH31"/>
    <mergeCell ref="WBY31:WCL31"/>
    <mergeCell ref="WCM31:WCZ31"/>
    <mergeCell ref="WDA31:WDN31"/>
    <mergeCell ref="WDO31:WEB31"/>
    <mergeCell ref="WEC31:WEP31"/>
    <mergeCell ref="VZG31:VZT31"/>
    <mergeCell ref="VZU31:WAH31"/>
    <mergeCell ref="WAI31:WAV31"/>
    <mergeCell ref="WAW31:WBJ31"/>
    <mergeCell ref="WBK31:WBX31"/>
    <mergeCell ref="VWO31:VXB31"/>
    <mergeCell ref="VXC31:VXP31"/>
    <mergeCell ref="VXQ31:VYD31"/>
    <mergeCell ref="VYE31:VYR31"/>
    <mergeCell ref="VYS31:VZF31"/>
    <mergeCell ref="VTW31:VUJ31"/>
    <mergeCell ref="VUK31:VUX31"/>
    <mergeCell ref="VUY31:VVL31"/>
    <mergeCell ref="VVM31:VVZ31"/>
    <mergeCell ref="VWA31:VWN31"/>
    <mergeCell ref="VRE31:VRR31"/>
    <mergeCell ref="VRS31:VSF31"/>
    <mergeCell ref="VSG31:VST31"/>
    <mergeCell ref="VSU31:VTH31"/>
    <mergeCell ref="VTI31:VTV31"/>
    <mergeCell ref="VOM31:VOZ31"/>
    <mergeCell ref="VPA31:VPN31"/>
    <mergeCell ref="VPO31:VQB31"/>
    <mergeCell ref="VQC31:VQP31"/>
    <mergeCell ref="VQQ31:VRD31"/>
    <mergeCell ref="VLU31:VMH31"/>
    <mergeCell ref="VMI31:VMV31"/>
    <mergeCell ref="VMW31:VNJ31"/>
    <mergeCell ref="VNK31:VNX31"/>
    <mergeCell ref="VNY31:VOL31"/>
    <mergeCell ref="VJC31:VJP31"/>
    <mergeCell ref="VJQ31:VKD31"/>
    <mergeCell ref="VKE31:VKR31"/>
    <mergeCell ref="VKS31:VLF31"/>
    <mergeCell ref="VLG31:VLT31"/>
    <mergeCell ref="VGK31:VGX31"/>
    <mergeCell ref="VGY31:VHL31"/>
    <mergeCell ref="VHM31:VHZ31"/>
    <mergeCell ref="VIA31:VIN31"/>
    <mergeCell ref="VIO31:VJB31"/>
    <mergeCell ref="VDS31:VEF31"/>
    <mergeCell ref="VEG31:VET31"/>
    <mergeCell ref="VEU31:VFH31"/>
    <mergeCell ref="VFI31:VFV31"/>
    <mergeCell ref="VFW31:VGJ31"/>
    <mergeCell ref="VBA31:VBN31"/>
    <mergeCell ref="VBO31:VCB31"/>
    <mergeCell ref="VCC31:VCP31"/>
    <mergeCell ref="VCQ31:VDD31"/>
    <mergeCell ref="VDE31:VDR31"/>
    <mergeCell ref="UYI31:UYV31"/>
    <mergeCell ref="UYW31:UZJ31"/>
    <mergeCell ref="UZK31:UZX31"/>
    <mergeCell ref="UZY31:VAL31"/>
    <mergeCell ref="VAM31:VAZ31"/>
    <mergeCell ref="UVQ31:UWD31"/>
    <mergeCell ref="UWE31:UWR31"/>
    <mergeCell ref="UWS31:UXF31"/>
    <mergeCell ref="UXG31:UXT31"/>
    <mergeCell ref="UXU31:UYH31"/>
    <mergeCell ref="USY31:UTL31"/>
    <mergeCell ref="UTM31:UTZ31"/>
    <mergeCell ref="UUA31:UUN31"/>
    <mergeCell ref="UUO31:UVB31"/>
    <mergeCell ref="UVC31:UVP31"/>
    <mergeCell ref="UQG31:UQT31"/>
    <mergeCell ref="UQU31:URH31"/>
    <mergeCell ref="URI31:URV31"/>
    <mergeCell ref="URW31:USJ31"/>
    <mergeCell ref="USK31:USX31"/>
    <mergeCell ref="UNO31:UOB31"/>
    <mergeCell ref="UOC31:UOP31"/>
    <mergeCell ref="UOQ31:UPD31"/>
    <mergeCell ref="UPE31:UPR31"/>
    <mergeCell ref="UPS31:UQF31"/>
    <mergeCell ref="UKW31:ULJ31"/>
    <mergeCell ref="ULK31:ULX31"/>
    <mergeCell ref="ULY31:UML31"/>
    <mergeCell ref="UMM31:UMZ31"/>
    <mergeCell ref="UNA31:UNN31"/>
    <mergeCell ref="UIE31:UIR31"/>
    <mergeCell ref="UIS31:UJF31"/>
    <mergeCell ref="UJG31:UJT31"/>
    <mergeCell ref="UJU31:UKH31"/>
    <mergeCell ref="UKI31:UKV31"/>
    <mergeCell ref="UFM31:UFZ31"/>
    <mergeCell ref="UGA31:UGN31"/>
    <mergeCell ref="UGO31:UHB31"/>
    <mergeCell ref="UHC31:UHP31"/>
    <mergeCell ref="UHQ31:UID31"/>
    <mergeCell ref="UCU31:UDH31"/>
    <mergeCell ref="UDI31:UDV31"/>
    <mergeCell ref="UDW31:UEJ31"/>
    <mergeCell ref="UEK31:UEX31"/>
    <mergeCell ref="UEY31:UFL31"/>
    <mergeCell ref="UAC31:UAP31"/>
    <mergeCell ref="UAQ31:UBD31"/>
    <mergeCell ref="UBE31:UBR31"/>
    <mergeCell ref="UBS31:UCF31"/>
    <mergeCell ref="UCG31:UCT31"/>
    <mergeCell ref="TXK31:TXX31"/>
    <mergeCell ref="TXY31:TYL31"/>
    <mergeCell ref="TYM31:TYZ31"/>
    <mergeCell ref="TZA31:TZN31"/>
    <mergeCell ref="TZO31:UAB31"/>
    <mergeCell ref="TUS31:TVF31"/>
    <mergeCell ref="TVG31:TVT31"/>
    <mergeCell ref="TVU31:TWH31"/>
    <mergeCell ref="TWI31:TWV31"/>
    <mergeCell ref="TWW31:TXJ31"/>
    <mergeCell ref="TSA31:TSN31"/>
    <mergeCell ref="TSO31:TTB31"/>
    <mergeCell ref="TTC31:TTP31"/>
    <mergeCell ref="TTQ31:TUD31"/>
    <mergeCell ref="TUE31:TUR31"/>
    <mergeCell ref="TPI31:TPV31"/>
    <mergeCell ref="TPW31:TQJ31"/>
    <mergeCell ref="TQK31:TQX31"/>
    <mergeCell ref="TQY31:TRL31"/>
    <mergeCell ref="TRM31:TRZ31"/>
    <mergeCell ref="TMQ31:TND31"/>
    <mergeCell ref="TNE31:TNR31"/>
    <mergeCell ref="TNS31:TOF31"/>
    <mergeCell ref="TOG31:TOT31"/>
    <mergeCell ref="TOU31:TPH31"/>
    <mergeCell ref="TJY31:TKL31"/>
    <mergeCell ref="TKM31:TKZ31"/>
    <mergeCell ref="TLA31:TLN31"/>
    <mergeCell ref="TLO31:TMB31"/>
    <mergeCell ref="TMC31:TMP31"/>
    <mergeCell ref="THG31:THT31"/>
    <mergeCell ref="THU31:TIH31"/>
    <mergeCell ref="TII31:TIV31"/>
    <mergeCell ref="TIW31:TJJ31"/>
    <mergeCell ref="TJK31:TJX31"/>
    <mergeCell ref="TEO31:TFB31"/>
    <mergeCell ref="TFC31:TFP31"/>
    <mergeCell ref="TFQ31:TGD31"/>
    <mergeCell ref="TGE31:TGR31"/>
    <mergeCell ref="TGS31:THF31"/>
    <mergeCell ref="TBW31:TCJ31"/>
    <mergeCell ref="TCK31:TCX31"/>
    <mergeCell ref="TCY31:TDL31"/>
    <mergeCell ref="TDM31:TDZ31"/>
    <mergeCell ref="TEA31:TEN31"/>
    <mergeCell ref="SZE31:SZR31"/>
    <mergeCell ref="SZS31:TAF31"/>
    <mergeCell ref="TAG31:TAT31"/>
    <mergeCell ref="TAU31:TBH31"/>
    <mergeCell ref="TBI31:TBV31"/>
    <mergeCell ref="SWM31:SWZ31"/>
    <mergeCell ref="SXA31:SXN31"/>
    <mergeCell ref="SXO31:SYB31"/>
    <mergeCell ref="SYC31:SYP31"/>
    <mergeCell ref="SYQ31:SZD31"/>
    <mergeCell ref="STU31:SUH31"/>
    <mergeCell ref="SUI31:SUV31"/>
    <mergeCell ref="SUW31:SVJ31"/>
    <mergeCell ref="SVK31:SVX31"/>
    <mergeCell ref="SVY31:SWL31"/>
    <mergeCell ref="SRC31:SRP31"/>
    <mergeCell ref="SRQ31:SSD31"/>
    <mergeCell ref="SSE31:SSR31"/>
    <mergeCell ref="SSS31:STF31"/>
    <mergeCell ref="STG31:STT31"/>
    <mergeCell ref="SOK31:SOX31"/>
    <mergeCell ref="SOY31:SPL31"/>
    <mergeCell ref="SPM31:SPZ31"/>
    <mergeCell ref="SQA31:SQN31"/>
    <mergeCell ref="SQO31:SRB31"/>
    <mergeCell ref="SLS31:SMF31"/>
    <mergeCell ref="SMG31:SMT31"/>
    <mergeCell ref="SMU31:SNH31"/>
    <mergeCell ref="SNI31:SNV31"/>
    <mergeCell ref="SNW31:SOJ31"/>
    <mergeCell ref="SJA31:SJN31"/>
    <mergeCell ref="SJO31:SKB31"/>
    <mergeCell ref="SKC31:SKP31"/>
    <mergeCell ref="SKQ31:SLD31"/>
    <mergeCell ref="SLE31:SLR31"/>
    <mergeCell ref="SGI31:SGV31"/>
    <mergeCell ref="SGW31:SHJ31"/>
    <mergeCell ref="SHK31:SHX31"/>
    <mergeCell ref="SHY31:SIL31"/>
    <mergeCell ref="SIM31:SIZ31"/>
    <mergeCell ref="SDQ31:SED31"/>
    <mergeCell ref="SEE31:SER31"/>
    <mergeCell ref="SES31:SFF31"/>
    <mergeCell ref="SFG31:SFT31"/>
    <mergeCell ref="SFU31:SGH31"/>
    <mergeCell ref="SAY31:SBL31"/>
    <mergeCell ref="SBM31:SBZ31"/>
    <mergeCell ref="SCA31:SCN31"/>
    <mergeCell ref="SCO31:SDB31"/>
    <mergeCell ref="SDC31:SDP31"/>
    <mergeCell ref="RYG31:RYT31"/>
    <mergeCell ref="RYU31:RZH31"/>
    <mergeCell ref="RZI31:RZV31"/>
    <mergeCell ref="RZW31:SAJ31"/>
    <mergeCell ref="SAK31:SAX31"/>
    <mergeCell ref="RVO31:RWB31"/>
    <mergeCell ref="RWC31:RWP31"/>
    <mergeCell ref="RWQ31:RXD31"/>
    <mergeCell ref="RXE31:RXR31"/>
    <mergeCell ref="RXS31:RYF31"/>
    <mergeCell ref="RSW31:RTJ31"/>
    <mergeCell ref="RTK31:RTX31"/>
    <mergeCell ref="RTY31:RUL31"/>
    <mergeCell ref="RUM31:RUZ31"/>
    <mergeCell ref="RVA31:RVN31"/>
    <mergeCell ref="RQE31:RQR31"/>
    <mergeCell ref="RQS31:RRF31"/>
    <mergeCell ref="RRG31:RRT31"/>
    <mergeCell ref="RRU31:RSH31"/>
    <mergeCell ref="RSI31:RSV31"/>
    <mergeCell ref="RNM31:RNZ31"/>
    <mergeCell ref="ROA31:RON31"/>
    <mergeCell ref="ROO31:RPB31"/>
    <mergeCell ref="RPC31:RPP31"/>
    <mergeCell ref="RPQ31:RQD31"/>
    <mergeCell ref="RKU31:RLH31"/>
    <mergeCell ref="RLI31:RLV31"/>
    <mergeCell ref="RLW31:RMJ31"/>
    <mergeCell ref="RMK31:RMX31"/>
    <mergeCell ref="RMY31:RNL31"/>
    <mergeCell ref="RIC31:RIP31"/>
    <mergeCell ref="RIQ31:RJD31"/>
    <mergeCell ref="RJE31:RJR31"/>
    <mergeCell ref="RJS31:RKF31"/>
    <mergeCell ref="RKG31:RKT31"/>
    <mergeCell ref="RFK31:RFX31"/>
    <mergeCell ref="RFY31:RGL31"/>
    <mergeCell ref="RGM31:RGZ31"/>
    <mergeCell ref="RHA31:RHN31"/>
    <mergeCell ref="RHO31:RIB31"/>
    <mergeCell ref="RCS31:RDF31"/>
    <mergeCell ref="RDG31:RDT31"/>
    <mergeCell ref="RDU31:REH31"/>
    <mergeCell ref="REI31:REV31"/>
    <mergeCell ref="REW31:RFJ31"/>
    <mergeCell ref="RAA31:RAN31"/>
    <mergeCell ref="RAO31:RBB31"/>
    <mergeCell ref="RBC31:RBP31"/>
    <mergeCell ref="RBQ31:RCD31"/>
    <mergeCell ref="RCE31:RCR31"/>
    <mergeCell ref="QXI31:QXV31"/>
    <mergeCell ref="QXW31:QYJ31"/>
    <mergeCell ref="QYK31:QYX31"/>
    <mergeCell ref="QYY31:QZL31"/>
    <mergeCell ref="QZM31:QZZ31"/>
    <mergeCell ref="QUQ31:QVD31"/>
    <mergeCell ref="QVE31:QVR31"/>
    <mergeCell ref="QVS31:QWF31"/>
    <mergeCell ref="QWG31:QWT31"/>
    <mergeCell ref="QWU31:QXH31"/>
    <mergeCell ref="QRY31:QSL31"/>
    <mergeCell ref="QSM31:QSZ31"/>
    <mergeCell ref="QTA31:QTN31"/>
    <mergeCell ref="QTO31:QUB31"/>
    <mergeCell ref="QUC31:QUP31"/>
    <mergeCell ref="QPG31:QPT31"/>
    <mergeCell ref="QPU31:QQH31"/>
    <mergeCell ref="QQI31:QQV31"/>
    <mergeCell ref="QQW31:QRJ31"/>
    <mergeCell ref="QRK31:QRX31"/>
    <mergeCell ref="QMO31:QNB31"/>
    <mergeCell ref="QNC31:QNP31"/>
    <mergeCell ref="QNQ31:QOD31"/>
    <mergeCell ref="QOE31:QOR31"/>
    <mergeCell ref="QOS31:QPF31"/>
    <mergeCell ref="QJW31:QKJ31"/>
    <mergeCell ref="QKK31:QKX31"/>
    <mergeCell ref="QKY31:QLL31"/>
    <mergeCell ref="QLM31:QLZ31"/>
    <mergeCell ref="QMA31:QMN31"/>
    <mergeCell ref="QHE31:QHR31"/>
    <mergeCell ref="QHS31:QIF31"/>
    <mergeCell ref="QIG31:QIT31"/>
    <mergeCell ref="QIU31:QJH31"/>
    <mergeCell ref="QJI31:QJV31"/>
    <mergeCell ref="QEM31:QEZ31"/>
    <mergeCell ref="QFA31:QFN31"/>
    <mergeCell ref="QFO31:QGB31"/>
    <mergeCell ref="QGC31:QGP31"/>
    <mergeCell ref="QGQ31:QHD31"/>
    <mergeCell ref="QBU31:QCH31"/>
    <mergeCell ref="QCI31:QCV31"/>
    <mergeCell ref="QCW31:QDJ31"/>
    <mergeCell ref="QDK31:QDX31"/>
    <mergeCell ref="QDY31:QEL31"/>
    <mergeCell ref="PZC31:PZP31"/>
    <mergeCell ref="PZQ31:QAD31"/>
    <mergeCell ref="QAE31:QAR31"/>
    <mergeCell ref="QAS31:QBF31"/>
    <mergeCell ref="QBG31:QBT31"/>
    <mergeCell ref="PWK31:PWX31"/>
    <mergeCell ref="PWY31:PXL31"/>
    <mergeCell ref="PXM31:PXZ31"/>
    <mergeCell ref="PYA31:PYN31"/>
    <mergeCell ref="PYO31:PZB31"/>
    <mergeCell ref="PTS31:PUF31"/>
    <mergeCell ref="PUG31:PUT31"/>
    <mergeCell ref="PUU31:PVH31"/>
    <mergeCell ref="PVI31:PVV31"/>
    <mergeCell ref="PVW31:PWJ31"/>
    <mergeCell ref="PRA31:PRN31"/>
    <mergeCell ref="PRO31:PSB31"/>
    <mergeCell ref="PSC31:PSP31"/>
    <mergeCell ref="PSQ31:PTD31"/>
    <mergeCell ref="PTE31:PTR31"/>
    <mergeCell ref="POI31:POV31"/>
    <mergeCell ref="POW31:PPJ31"/>
    <mergeCell ref="PPK31:PPX31"/>
    <mergeCell ref="PPY31:PQL31"/>
    <mergeCell ref="PQM31:PQZ31"/>
    <mergeCell ref="PLQ31:PMD31"/>
    <mergeCell ref="PME31:PMR31"/>
    <mergeCell ref="PMS31:PNF31"/>
    <mergeCell ref="PNG31:PNT31"/>
    <mergeCell ref="PNU31:POH31"/>
    <mergeCell ref="PIY31:PJL31"/>
    <mergeCell ref="PJM31:PJZ31"/>
    <mergeCell ref="PKA31:PKN31"/>
    <mergeCell ref="PKO31:PLB31"/>
    <mergeCell ref="PLC31:PLP31"/>
    <mergeCell ref="PGG31:PGT31"/>
    <mergeCell ref="PGU31:PHH31"/>
    <mergeCell ref="PHI31:PHV31"/>
    <mergeCell ref="PHW31:PIJ31"/>
    <mergeCell ref="PIK31:PIX31"/>
    <mergeCell ref="PDO31:PEB31"/>
    <mergeCell ref="PEC31:PEP31"/>
    <mergeCell ref="PEQ31:PFD31"/>
    <mergeCell ref="PFE31:PFR31"/>
    <mergeCell ref="PFS31:PGF31"/>
    <mergeCell ref="PAW31:PBJ31"/>
    <mergeCell ref="PBK31:PBX31"/>
    <mergeCell ref="PBY31:PCL31"/>
    <mergeCell ref="PCM31:PCZ31"/>
    <mergeCell ref="PDA31:PDN31"/>
    <mergeCell ref="OYE31:OYR31"/>
    <mergeCell ref="OYS31:OZF31"/>
    <mergeCell ref="OZG31:OZT31"/>
    <mergeCell ref="OZU31:PAH31"/>
    <mergeCell ref="PAI31:PAV31"/>
    <mergeCell ref="OVM31:OVZ31"/>
    <mergeCell ref="OWA31:OWN31"/>
    <mergeCell ref="OWO31:OXB31"/>
    <mergeCell ref="OXC31:OXP31"/>
    <mergeCell ref="OXQ31:OYD31"/>
    <mergeCell ref="OSU31:OTH31"/>
    <mergeCell ref="OTI31:OTV31"/>
    <mergeCell ref="OTW31:OUJ31"/>
    <mergeCell ref="OUK31:OUX31"/>
    <mergeCell ref="OUY31:OVL31"/>
    <mergeCell ref="OQC31:OQP31"/>
    <mergeCell ref="OQQ31:ORD31"/>
    <mergeCell ref="ORE31:ORR31"/>
    <mergeCell ref="ORS31:OSF31"/>
    <mergeCell ref="OSG31:OST31"/>
    <mergeCell ref="ONK31:ONX31"/>
    <mergeCell ref="ONY31:OOL31"/>
    <mergeCell ref="OOM31:OOZ31"/>
    <mergeCell ref="OPA31:OPN31"/>
    <mergeCell ref="OPO31:OQB31"/>
    <mergeCell ref="OKS31:OLF31"/>
    <mergeCell ref="OLG31:OLT31"/>
    <mergeCell ref="OLU31:OMH31"/>
    <mergeCell ref="OMI31:OMV31"/>
    <mergeCell ref="OMW31:ONJ31"/>
    <mergeCell ref="OIA31:OIN31"/>
    <mergeCell ref="OIO31:OJB31"/>
    <mergeCell ref="OJC31:OJP31"/>
    <mergeCell ref="OJQ31:OKD31"/>
    <mergeCell ref="OKE31:OKR31"/>
    <mergeCell ref="OFI31:OFV31"/>
    <mergeCell ref="OFW31:OGJ31"/>
    <mergeCell ref="OGK31:OGX31"/>
    <mergeCell ref="OGY31:OHL31"/>
    <mergeCell ref="OHM31:OHZ31"/>
    <mergeCell ref="OCQ31:ODD31"/>
    <mergeCell ref="ODE31:ODR31"/>
    <mergeCell ref="ODS31:OEF31"/>
    <mergeCell ref="OEG31:OET31"/>
    <mergeCell ref="OEU31:OFH31"/>
    <mergeCell ref="NZY31:OAL31"/>
    <mergeCell ref="OAM31:OAZ31"/>
    <mergeCell ref="OBA31:OBN31"/>
    <mergeCell ref="OBO31:OCB31"/>
    <mergeCell ref="OCC31:OCP31"/>
    <mergeCell ref="NXG31:NXT31"/>
    <mergeCell ref="NXU31:NYH31"/>
    <mergeCell ref="NYI31:NYV31"/>
    <mergeCell ref="NYW31:NZJ31"/>
    <mergeCell ref="NZK31:NZX31"/>
    <mergeCell ref="NUO31:NVB31"/>
    <mergeCell ref="NVC31:NVP31"/>
    <mergeCell ref="NVQ31:NWD31"/>
    <mergeCell ref="NWE31:NWR31"/>
    <mergeCell ref="NWS31:NXF31"/>
    <mergeCell ref="NRW31:NSJ31"/>
    <mergeCell ref="NSK31:NSX31"/>
    <mergeCell ref="NSY31:NTL31"/>
    <mergeCell ref="NTM31:NTZ31"/>
    <mergeCell ref="NUA31:NUN31"/>
    <mergeCell ref="NPE31:NPR31"/>
    <mergeCell ref="NPS31:NQF31"/>
    <mergeCell ref="NQG31:NQT31"/>
    <mergeCell ref="NQU31:NRH31"/>
    <mergeCell ref="NRI31:NRV31"/>
    <mergeCell ref="NMM31:NMZ31"/>
    <mergeCell ref="NNA31:NNN31"/>
    <mergeCell ref="NNO31:NOB31"/>
    <mergeCell ref="NOC31:NOP31"/>
    <mergeCell ref="NOQ31:NPD31"/>
    <mergeCell ref="NJU31:NKH31"/>
    <mergeCell ref="NKI31:NKV31"/>
    <mergeCell ref="NKW31:NLJ31"/>
    <mergeCell ref="NLK31:NLX31"/>
    <mergeCell ref="NLY31:NML31"/>
    <mergeCell ref="NHC31:NHP31"/>
    <mergeCell ref="NHQ31:NID31"/>
    <mergeCell ref="NIE31:NIR31"/>
    <mergeCell ref="NIS31:NJF31"/>
    <mergeCell ref="NJG31:NJT31"/>
    <mergeCell ref="NEK31:NEX31"/>
    <mergeCell ref="NEY31:NFL31"/>
    <mergeCell ref="NFM31:NFZ31"/>
    <mergeCell ref="NGA31:NGN31"/>
    <mergeCell ref="NGO31:NHB31"/>
    <mergeCell ref="NBS31:NCF31"/>
    <mergeCell ref="NCG31:NCT31"/>
    <mergeCell ref="NCU31:NDH31"/>
    <mergeCell ref="NDI31:NDV31"/>
    <mergeCell ref="NDW31:NEJ31"/>
    <mergeCell ref="MZA31:MZN31"/>
    <mergeCell ref="MZO31:NAB31"/>
    <mergeCell ref="NAC31:NAP31"/>
    <mergeCell ref="NAQ31:NBD31"/>
    <mergeCell ref="NBE31:NBR31"/>
    <mergeCell ref="MWI31:MWV31"/>
    <mergeCell ref="MWW31:MXJ31"/>
    <mergeCell ref="MXK31:MXX31"/>
    <mergeCell ref="MXY31:MYL31"/>
    <mergeCell ref="MYM31:MYZ31"/>
    <mergeCell ref="MTQ31:MUD31"/>
    <mergeCell ref="MUE31:MUR31"/>
    <mergeCell ref="MUS31:MVF31"/>
    <mergeCell ref="MVG31:MVT31"/>
    <mergeCell ref="MVU31:MWH31"/>
    <mergeCell ref="MQY31:MRL31"/>
    <mergeCell ref="MRM31:MRZ31"/>
    <mergeCell ref="MSA31:MSN31"/>
    <mergeCell ref="MSO31:MTB31"/>
    <mergeCell ref="MTC31:MTP31"/>
    <mergeCell ref="MOG31:MOT31"/>
    <mergeCell ref="MOU31:MPH31"/>
    <mergeCell ref="MPI31:MPV31"/>
    <mergeCell ref="MPW31:MQJ31"/>
    <mergeCell ref="MQK31:MQX31"/>
    <mergeCell ref="MLO31:MMB31"/>
    <mergeCell ref="MMC31:MMP31"/>
    <mergeCell ref="MMQ31:MND31"/>
    <mergeCell ref="MNE31:MNR31"/>
    <mergeCell ref="MNS31:MOF31"/>
    <mergeCell ref="MIW31:MJJ31"/>
    <mergeCell ref="MJK31:MJX31"/>
    <mergeCell ref="MJY31:MKL31"/>
    <mergeCell ref="MKM31:MKZ31"/>
    <mergeCell ref="MLA31:MLN31"/>
    <mergeCell ref="MGE31:MGR31"/>
    <mergeCell ref="MGS31:MHF31"/>
    <mergeCell ref="MHG31:MHT31"/>
    <mergeCell ref="MHU31:MIH31"/>
    <mergeCell ref="MII31:MIV31"/>
    <mergeCell ref="MDM31:MDZ31"/>
    <mergeCell ref="MEA31:MEN31"/>
    <mergeCell ref="MEO31:MFB31"/>
    <mergeCell ref="MFC31:MFP31"/>
    <mergeCell ref="MFQ31:MGD31"/>
    <mergeCell ref="MAU31:MBH31"/>
    <mergeCell ref="MBI31:MBV31"/>
    <mergeCell ref="MBW31:MCJ31"/>
    <mergeCell ref="MCK31:MCX31"/>
    <mergeCell ref="MCY31:MDL31"/>
    <mergeCell ref="LYC31:LYP31"/>
    <mergeCell ref="LYQ31:LZD31"/>
    <mergeCell ref="LZE31:LZR31"/>
    <mergeCell ref="LZS31:MAF31"/>
    <mergeCell ref="MAG31:MAT31"/>
    <mergeCell ref="LVK31:LVX31"/>
    <mergeCell ref="LVY31:LWL31"/>
    <mergeCell ref="LWM31:LWZ31"/>
    <mergeCell ref="LXA31:LXN31"/>
    <mergeCell ref="LXO31:LYB31"/>
    <mergeCell ref="LSS31:LTF31"/>
    <mergeCell ref="LTG31:LTT31"/>
    <mergeCell ref="LTU31:LUH31"/>
    <mergeCell ref="LUI31:LUV31"/>
    <mergeCell ref="LUW31:LVJ31"/>
    <mergeCell ref="LQA31:LQN31"/>
    <mergeCell ref="LQO31:LRB31"/>
    <mergeCell ref="LRC31:LRP31"/>
    <mergeCell ref="LRQ31:LSD31"/>
    <mergeCell ref="LSE31:LSR31"/>
    <mergeCell ref="LNI31:LNV31"/>
    <mergeCell ref="LNW31:LOJ31"/>
    <mergeCell ref="LOK31:LOX31"/>
    <mergeCell ref="LOY31:LPL31"/>
    <mergeCell ref="LPM31:LPZ31"/>
    <mergeCell ref="LKQ31:LLD31"/>
    <mergeCell ref="LLE31:LLR31"/>
    <mergeCell ref="LLS31:LMF31"/>
    <mergeCell ref="LMG31:LMT31"/>
    <mergeCell ref="LMU31:LNH31"/>
    <mergeCell ref="LHY31:LIL31"/>
    <mergeCell ref="LIM31:LIZ31"/>
    <mergeCell ref="LJA31:LJN31"/>
    <mergeCell ref="LJO31:LKB31"/>
    <mergeCell ref="LKC31:LKP31"/>
    <mergeCell ref="LFG31:LFT31"/>
    <mergeCell ref="LFU31:LGH31"/>
    <mergeCell ref="LGI31:LGV31"/>
    <mergeCell ref="LGW31:LHJ31"/>
    <mergeCell ref="LHK31:LHX31"/>
    <mergeCell ref="LCO31:LDB31"/>
    <mergeCell ref="LDC31:LDP31"/>
    <mergeCell ref="LDQ31:LED31"/>
    <mergeCell ref="LEE31:LER31"/>
    <mergeCell ref="LES31:LFF31"/>
    <mergeCell ref="KZW31:LAJ31"/>
    <mergeCell ref="LAK31:LAX31"/>
    <mergeCell ref="LAY31:LBL31"/>
    <mergeCell ref="LBM31:LBZ31"/>
    <mergeCell ref="LCA31:LCN31"/>
    <mergeCell ref="KXE31:KXR31"/>
    <mergeCell ref="KXS31:KYF31"/>
    <mergeCell ref="KYG31:KYT31"/>
    <mergeCell ref="KYU31:KZH31"/>
    <mergeCell ref="KZI31:KZV31"/>
    <mergeCell ref="KUM31:KUZ31"/>
    <mergeCell ref="KVA31:KVN31"/>
    <mergeCell ref="KVO31:KWB31"/>
    <mergeCell ref="KWC31:KWP31"/>
    <mergeCell ref="KWQ31:KXD31"/>
    <mergeCell ref="KRU31:KSH31"/>
    <mergeCell ref="KSI31:KSV31"/>
    <mergeCell ref="KSW31:KTJ31"/>
    <mergeCell ref="KTK31:KTX31"/>
    <mergeCell ref="KTY31:KUL31"/>
    <mergeCell ref="KPC31:KPP31"/>
    <mergeCell ref="KPQ31:KQD31"/>
    <mergeCell ref="KQE31:KQR31"/>
    <mergeCell ref="KQS31:KRF31"/>
    <mergeCell ref="KRG31:KRT31"/>
    <mergeCell ref="KMK31:KMX31"/>
    <mergeCell ref="KMY31:KNL31"/>
    <mergeCell ref="KNM31:KNZ31"/>
    <mergeCell ref="KOA31:KON31"/>
    <mergeCell ref="KOO31:KPB31"/>
    <mergeCell ref="KJS31:KKF31"/>
    <mergeCell ref="KKG31:KKT31"/>
    <mergeCell ref="KKU31:KLH31"/>
    <mergeCell ref="KLI31:KLV31"/>
    <mergeCell ref="KLW31:KMJ31"/>
    <mergeCell ref="KHA31:KHN31"/>
    <mergeCell ref="KHO31:KIB31"/>
    <mergeCell ref="KIC31:KIP31"/>
    <mergeCell ref="KIQ31:KJD31"/>
    <mergeCell ref="KJE31:KJR31"/>
    <mergeCell ref="KEI31:KEV31"/>
    <mergeCell ref="KEW31:KFJ31"/>
    <mergeCell ref="KFK31:KFX31"/>
    <mergeCell ref="KFY31:KGL31"/>
    <mergeCell ref="KGM31:KGZ31"/>
    <mergeCell ref="KBQ31:KCD31"/>
    <mergeCell ref="KCE31:KCR31"/>
    <mergeCell ref="KCS31:KDF31"/>
    <mergeCell ref="KDG31:KDT31"/>
    <mergeCell ref="KDU31:KEH31"/>
    <mergeCell ref="JYY31:JZL31"/>
    <mergeCell ref="JZM31:JZZ31"/>
    <mergeCell ref="KAA31:KAN31"/>
    <mergeCell ref="KAO31:KBB31"/>
    <mergeCell ref="KBC31:KBP31"/>
    <mergeCell ref="JWG31:JWT31"/>
    <mergeCell ref="JWU31:JXH31"/>
    <mergeCell ref="JXI31:JXV31"/>
    <mergeCell ref="JXW31:JYJ31"/>
    <mergeCell ref="JYK31:JYX31"/>
    <mergeCell ref="JTO31:JUB31"/>
    <mergeCell ref="JUC31:JUP31"/>
    <mergeCell ref="JUQ31:JVD31"/>
    <mergeCell ref="JVE31:JVR31"/>
    <mergeCell ref="JVS31:JWF31"/>
    <mergeCell ref="JQW31:JRJ31"/>
    <mergeCell ref="JRK31:JRX31"/>
    <mergeCell ref="JRY31:JSL31"/>
    <mergeCell ref="JSM31:JSZ31"/>
    <mergeCell ref="JTA31:JTN31"/>
    <mergeCell ref="JOE31:JOR31"/>
    <mergeCell ref="JOS31:JPF31"/>
    <mergeCell ref="JPG31:JPT31"/>
    <mergeCell ref="JPU31:JQH31"/>
    <mergeCell ref="JQI31:JQV31"/>
    <mergeCell ref="JLM31:JLZ31"/>
    <mergeCell ref="JMA31:JMN31"/>
    <mergeCell ref="JMO31:JNB31"/>
    <mergeCell ref="JNC31:JNP31"/>
    <mergeCell ref="JNQ31:JOD31"/>
    <mergeCell ref="JIU31:JJH31"/>
    <mergeCell ref="JJI31:JJV31"/>
    <mergeCell ref="JJW31:JKJ31"/>
    <mergeCell ref="JKK31:JKX31"/>
    <mergeCell ref="JKY31:JLL31"/>
    <mergeCell ref="JGC31:JGP31"/>
    <mergeCell ref="JGQ31:JHD31"/>
    <mergeCell ref="JHE31:JHR31"/>
    <mergeCell ref="JHS31:JIF31"/>
    <mergeCell ref="JIG31:JIT31"/>
    <mergeCell ref="JDK31:JDX31"/>
    <mergeCell ref="JDY31:JEL31"/>
    <mergeCell ref="JEM31:JEZ31"/>
    <mergeCell ref="JFA31:JFN31"/>
    <mergeCell ref="JFO31:JGB31"/>
    <mergeCell ref="JAS31:JBF31"/>
    <mergeCell ref="JBG31:JBT31"/>
    <mergeCell ref="JBU31:JCH31"/>
    <mergeCell ref="JCI31:JCV31"/>
    <mergeCell ref="JCW31:JDJ31"/>
    <mergeCell ref="IYA31:IYN31"/>
    <mergeCell ref="IYO31:IZB31"/>
    <mergeCell ref="IZC31:IZP31"/>
    <mergeCell ref="IZQ31:JAD31"/>
    <mergeCell ref="JAE31:JAR31"/>
    <mergeCell ref="IVI31:IVV31"/>
    <mergeCell ref="IVW31:IWJ31"/>
    <mergeCell ref="IWK31:IWX31"/>
    <mergeCell ref="IWY31:IXL31"/>
    <mergeCell ref="IXM31:IXZ31"/>
    <mergeCell ref="ISQ31:ITD31"/>
    <mergeCell ref="ITE31:ITR31"/>
    <mergeCell ref="ITS31:IUF31"/>
    <mergeCell ref="IUG31:IUT31"/>
    <mergeCell ref="IUU31:IVH31"/>
    <mergeCell ref="IPY31:IQL31"/>
    <mergeCell ref="IQM31:IQZ31"/>
    <mergeCell ref="IRA31:IRN31"/>
    <mergeCell ref="IRO31:ISB31"/>
    <mergeCell ref="ISC31:ISP31"/>
    <mergeCell ref="ING31:INT31"/>
    <mergeCell ref="INU31:IOH31"/>
    <mergeCell ref="IOI31:IOV31"/>
    <mergeCell ref="IOW31:IPJ31"/>
    <mergeCell ref="IPK31:IPX31"/>
    <mergeCell ref="IKO31:ILB31"/>
    <mergeCell ref="ILC31:ILP31"/>
    <mergeCell ref="ILQ31:IMD31"/>
    <mergeCell ref="IME31:IMR31"/>
    <mergeCell ref="IMS31:INF31"/>
    <mergeCell ref="IHW31:IIJ31"/>
    <mergeCell ref="IIK31:IIX31"/>
    <mergeCell ref="IIY31:IJL31"/>
    <mergeCell ref="IJM31:IJZ31"/>
    <mergeCell ref="IKA31:IKN31"/>
    <mergeCell ref="IFE31:IFR31"/>
    <mergeCell ref="IFS31:IGF31"/>
    <mergeCell ref="IGG31:IGT31"/>
    <mergeCell ref="IGU31:IHH31"/>
    <mergeCell ref="IHI31:IHV31"/>
    <mergeCell ref="ICM31:ICZ31"/>
    <mergeCell ref="IDA31:IDN31"/>
    <mergeCell ref="IDO31:IEB31"/>
    <mergeCell ref="IEC31:IEP31"/>
    <mergeCell ref="IEQ31:IFD31"/>
    <mergeCell ref="HZU31:IAH31"/>
    <mergeCell ref="IAI31:IAV31"/>
    <mergeCell ref="IAW31:IBJ31"/>
    <mergeCell ref="IBK31:IBX31"/>
    <mergeCell ref="IBY31:ICL31"/>
    <mergeCell ref="HXC31:HXP31"/>
    <mergeCell ref="HXQ31:HYD31"/>
    <mergeCell ref="HYE31:HYR31"/>
    <mergeCell ref="HYS31:HZF31"/>
    <mergeCell ref="HZG31:HZT31"/>
    <mergeCell ref="HUK31:HUX31"/>
    <mergeCell ref="HUY31:HVL31"/>
    <mergeCell ref="HVM31:HVZ31"/>
    <mergeCell ref="HWA31:HWN31"/>
    <mergeCell ref="HWO31:HXB31"/>
    <mergeCell ref="HRS31:HSF31"/>
    <mergeCell ref="HSG31:HST31"/>
    <mergeCell ref="HSU31:HTH31"/>
    <mergeCell ref="HTI31:HTV31"/>
    <mergeCell ref="HTW31:HUJ31"/>
    <mergeCell ref="HPA31:HPN31"/>
    <mergeCell ref="HPO31:HQB31"/>
    <mergeCell ref="HQC31:HQP31"/>
    <mergeCell ref="HQQ31:HRD31"/>
    <mergeCell ref="HRE31:HRR31"/>
    <mergeCell ref="HMI31:HMV31"/>
    <mergeCell ref="HMW31:HNJ31"/>
    <mergeCell ref="HNK31:HNX31"/>
    <mergeCell ref="HNY31:HOL31"/>
    <mergeCell ref="HOM31:HOZ31"/>
    <mergeCell ref="HJQ31:HKD31"/>
    <mergeCell ref="HKE31:HKR31"/>
    <mergeCell ref="HKS31:HLF31"/>
    <mergeCell ref="HLG31:HLT31"/>
    <mergeCell ref="HLU31:HMH31"/>
    <mergeCell ref="HGY31:HHL31"/>
    <mergeCell ref="HHM31:HHZ31"/>
    <mergeCell ref="HIA31:HIN31"/>
    <mergeCell ref="HIO31:HJB31"/>
    <mergeCell ref="HJC31:HJP31"/>
    <mergeCell ref="HEG31:HET31"/>
    <mergeCell ref="HEU31:HFH31"/>
    <mergeCell ref="HFI31:HFV31"/>
    <mergeCell ref="HFW31:HGJ31"/>
    <mergeCell ref="HGK31:HGX31"/>
    <mergeCell ref="HBO31:HCB31"/>
    <mergeCell ref="HCC31:HCP31"/>
    <mergeCell ref="HCQ31:HDD31"/>
    <mergeCell ref="HDE31:HDR31"/>
    <mergeCell ref="HDS31:HEF31"/>
    <mergeCell ref="GYW31:GZJ31"/>
    <mergeCell ref="GZK31:GZX31"/>
    <mergeCell ref="GZY31:HAL31"/>
    <mergeCell ref="HAM31:HAZ31"/>
    <mergeCell ref="HBA31:HBN31"/>
    <mergeCell ref="GWE31:GWR31"/>
    <mergeCell ref="GWS31:GXF31"/>
    <mergeCell ref="GXG31:GXT31"/>
    <mergeCell ref="GXU31:GYH31"/>
    <mergeCell ref="GYI31:GYV31"/>
    <mergeCell ref="GTM31:GTZ31"/>
    <mergeCell ref="GUA31:GUN31"/>
    <mergeCell ref="GUO31:GVB31"/>
    <mergeCell ref="GVC31:GVP31"/>
    <mergeCell ref="GVQ31:GWD31"/>
    <mergeCell ref="GQU31:GRH31"/>
    <mergeCell ref="GRI31:GRV31"/>
    <mergeCell ref="GRW31:GSJ31"/>
    <mergeCell ref="GSK31:GSX31"/>
    <mergeCell ref="GSY31:GTL31"/>
    <mergeCell ref="GOC31:GOP31"/>
    <mergeCell ref="GOQ31:GPD31"/>
    <mergeCell ref="GPE31:GPR31"/>
    <mergeCell ref="GPS31:GQF31"/>
    <mergeCell ref="GQG31:GQT31"/>
    <mergeCell ref="GLK31:GLX31"/>
    <mergeCell ref="GLY31:GML31"/>
    <mergeCell ref="GMM31:GMZ31"/>
    <mergeCell ref="GNA31:GNN31"/>
    <mergeCell ref="GNO31:GOB31"/>
    <mergeCell ref="GIS31:GJF31"/>
    <mergeCell ref="GJG31:GJT31"/>
    <mergeCell ref="GJU31:GKH31"/>
    <mergeCell ref="GKI31:GKV31"/>
    <mergeCell ref="GKW31:GLJ31"/>
    <mergeCell ref="GGA31:GGN31"/>
    <mergeCell ref="GGO31:GHB31"/>
    <mergeCell ref="GHC31:GHP31"/>
    <mergeCell ref="GHQ31:GID31"/>
    <mergeCell ref="GIE31:GIR31"/>
    <mergeCell ref="GDI31:GDV31"/>
    <mergeCell ref="GDW31:GEJ31"/>
    <mergeCell ref="GEK31:GEX31"/>
    <mergeCell ref="GEY31:GFL31"/>
    <mergeCell ref="GFM31:GFZ31"/>
    <mergeCell ref="GAQ31:GBD31"/>
    <mergeCell ref="GBE31:GBR31"/>
    <mergeCell ref="GBS31:GCF31"/>
    <mergeCell ref="GCG31:GCT31"/>
    <mergeCell ref="GCU31:GDH31"/>
    <mergeCell ref="FXY31:FYL31"/>
    <mergeCell ref="FYM31:FYZ31"/>
    <mergeCell ref="FZA31:FZN31"/>
    <mergeCell ref="FZO31:GAB31"/>
    <mergeCell ref="GAC31:GAP31"/>
    <mergeCell ref="FVG31:FVT31"/>
    <mergeCell ref="FVU31:FWH31"/>
    <mergeCell ref="FWI31:FWV31"/>
    <mergeCell ref="FWW31:FXJ31"/>
    <mergeCell ref="FXK31:FXX31"/>
    <mergeCell ref="FSO31:FTB31"/>
    <mergeCell ref="FTC31:FTP31"/>
    <mergeCell ref="FTQ31:FUD31"/>
    <mergeCell ref="FUE31:FUR31"/>
    <mergeCell ref="FUS31:FVF31"/>
    <mergeCell ref="FPW31:FQJ31"/>
    <mergeCell ref="FQK31:FQX31"/>
    <mergeCell ref="FQY31:FRL31"/>
    <mergeCell ref="FRM31:FRZ31"/>
    <mergeCell ref="FSA31:FSN31"/>
    <mergeCell ref="FNE31:FNR31"/>
    <mergeCell ref="FNS31:FOF31"/>
    <mergeCell ref="FOG31:FOT31"/>
    <mergeCell ref="FOU31:FPH31"/>
    <mergeCell ref="FPI31:FPV31"/>
    <mergeCell ref="FKM31:FKZ31"/>
    <mergeCell ref="FLA31:FLN31"/>
    <mergeCell ref="FLO31:FMB31"/>
    <mergeCell ref="FMC31:FMP31"/>
    <mergeCell ref="FMQ31:FND31"/>
    <mergeCell ref="FHU31:FIH31"/>
    <mergeCell ref="FII31:FIV31"/>
    <mergeCell ref="FIW31:FJJ31"/>
    <mergeCell ref="FJK31:FJX31"/>
    <mergeCell ref="FJY31:FKL31"/>
    <mergeCell ref="FFC31:FFP31"/>
    <mergeCell ref="FFQ31:FGD31"/>
    <mergeCell ref="FGE31:FGR31"/>
    <mergeCell ref="FGS31:FHF31"/>
    <mergeCell ref="FHG31:FHT31"/>
    <mergeCell ref="FCK31:FCX31"/>
    <mergeCell ref="FCY31:FDL31"/>
    <mergeCell ref="FDM31:FDZ31"/>
    <mergeCell ref="FEA31:FEN31"/>
    <mergeCell ref="FEO31:FFB31"/>
    <mergeCell ref="EZS31:FAF31"/>
    <mergeCell ref="FAG31:FAT31"/>
    <mergeCell ref="FAU31:FBH31"/>
    <mergeCell ref="FBI31:FBV31"/>
    <mergeCell ref="FBW31:FCJ31"/>
    <mergeCell ref="EXA31:EXN31"/>
    <mergeCell ref="EXO31:EYB31"/>
    <mergeCell ref="EYC31:EYP31"/>
    <mergeCell ref="EYQ31:EZD31"/>
    <mergeCell ref="EZE31:EZR31"/>
    <mergeCell ref="EUI31:EUV31"/>
    <mergeCell ref="EUW31:EVJ31"/>
    <mergeCell ref="EVK31:EVX31"/>
    <mergeCell ref="EVY31:EWL31"/>
    <mergeCell ref="EWM31:EWZ31"/>
    <mergeCell ref="ERQ31:ESD31"/>
    <mergeCell ref="ESE31:ESR31"/>
    <mergeCell ref="ESS31:ETF31"/>
    <mergeCell ref="ETG31:ETT31"/>
    <mergeCell ref="ETU31:EUH31"/>
    <mergeCell ref="EOY31:EPL31"/>
    <mergeCell ref="EPM31:EPZ31"/>
    <mergeCell ref="EQA31:EQN31"/>
    <mergeCell ref="EQO31:ERB31"/>
    <mergeCell ref="ERC31:ERP31"/>
    <mergeCell ref="EMG31:EMT31"/>
    <mergeCell ref="EMU31:ENH31"/>
    <mergeCell ref="ENI31:ENV31"/>
    <mergeCell ref="ENW31:EOJ31"/>
    <mergeCell ref="EOK31:EOX31"/>
    <mergeCell ref="EJO31:EKB31"/>
    <mergeCell ref="EKC31:EKP31"/>
    <mergeCell ref="EKQ31:ELD31"/>
    <mergeCell ref="ELE31:ELR31"/>
    <mergeCell ref="ELS31:EMF31"/>
    <mergeCell ref="EGW31:EHJ31"/>
    <mergeCell ref="EHK31:EHX31"/>
    <mergeCell ref="EHY31:EIL31"/>
    <mergeCell ref="EIM31:EIZ31"/>
    <mergeCell ref="EJA31:EJN31"/>
    <mergeCell ref="EEE31:EER31"/>
    <mergeCell ref="EES31:EFF31"/>
    <mergeCell ref="EFG31:EFT31"/>
    <mergeCell ref="EFU31:EGH31"/>
    <mergeCell ref="EGI31:EGV31"/>
    <mergeCell ref="EBM31:EBZ31"/>
    <mergeCell ref="ECA31:ECN31"/>
    <mergeCell ref="ECO31:EDB31"/>
    <mergeCell ref="EDC31:EDP31"/>
    <mergeCell ref="EDQ31:EED31"/>
    <mergeCell ref="DYU31:DZH31"/>
    <mergeCell ref="DZI31:DZV31"/>
    <mergeCell ref="DZW31:EAJ31"/>
    <mergeCell ref="EAK31:EAX31"/>
    <mergeCell ref="EAY31:EBL31"/>
    <mergeCell ref="DWC31:DWP31"/>
    <mergeCell ref="DWQ31:DXD31"/>
    <mergeCell ref="DXE31:DXR31"/>
    <mergeCell ref="DXS31:DYF31"/>
    <mergeCell ref="DYG31:DYT31"/>
    <mergeCell ref="DTK31:DTX31"/>
    <mergeCell ref="DTY31:DUL31"/>
    <mergeCell ref="DUM31:DUZ31"/>
    <mergeCell ref="DVA31:DVN31"/>
    <mergeCell ref="DVO31:DWB31"/>
    <mergeCell ref="DQS31:DRF31"/>
    <mergeCell ref="DRG31:DRT31"/>
    <mergeCell ref="DRU31:DSH31"/>
    <mergeCell ref="DSI31:DSV31"/>
    <mergeCell ref="DSW31:DTJ31"/>
    <mergeCell ref="DOA31:DON31"/>
    <mergeCell ref="DOO31:DPB31"/>
    <mergeCell ref="DPC31:DPP31"/>
    <mergeCell ref="DPQ31:DQD31"/>
    <mergeCell ref="DQE31:DQR31"/>
    <mergeCell ref="DLI31:DLV31"/>
    <mergeCell ref="DLW31:DMJ31"/>
    <mergeCell ref="DMK31:DMX31"/>
    <mergeCell ref="DMY31:DNL31"/>
    <mergeCell ref="DNM31:DNZ31"/>
    <mergeCell ref="DIQ31:DJD31"/>
    <mergeCell ref="DJE31:DJR31"/>
    <mergeCell ref="DJS31:DKF31"/>
    <mergeCell ref="DKG31:DKT31"/>
    <mergeCell ref="DKU31:DLH31"/>
    <mergeCell ref="DFY31:DGL31"/>
    <mergeCell ref="DGM31:DGZ31"/>
    <mergeCell ref="DHA31:DHN31"/>
    <mergeCell ref="DHO31:DIB31"/>
    <mergeCell ref="DIC31:DIP31"/>
    <mergeCell ref="DDG31:DDT31"/>
    <mergeCell ref="DDU31:DEH31"/>
    <mergeCell ref="DEI31:DEV31"/>
    <mergeCell ref="DEW31:DFJ31"/>
    <mergeCell ref="DFK31:DFX31"/>
    <mergeCell ref="DAO31:DBB31"/>
    <mergeCell ref="DBC31:DBP31"/>
    <mergeCell ref="DBQ31:DCD31"/>
    <mergeCell ref="DCE31:DCR31"/>
    <mergeCell ref="DCS31:DDF31"/>
    <mergeCell ref="CXW31:CYJ31"/>
    <mergeCell ref="CYK31:CYX31"/>
    <mergeCell ref="CYY31:CZL31"/>
    <mergeCell ref="CZM31:CZZ31"/>
    <mergeCell ref="DAA31:DAN31"/>
    <mergeCell ref="CVE31:CVR31"/>
    <mergeCell ref="CVS31:CWF31"/>
    <mergeCell ref="CWG31:CWT31"/>
    <mergeCell ref="CWU31:CXH31"/>
    <mergeCell ref="CXI31:CXV31"/>
    <mergeCell ref="CSM31:CSZ31"/>
    <mergeCell ref="CTA31:CTN31"/>
    <mergeCell ref="CTO31:CUB31"/>
    <mergeCell ref="CUC31:CUP31"/>
    <mergeCell ref="CUQ31:CVD31"/>
    <mergeCell ref="CPU31:CQH31"/>
    <mergeCell ref="CQI31:CQV31"/>
    <mergeCell ref="CQW31:CRJ31"/>
    <mergeCell ref="CRK31:CRX31"/>
    <mergeCell ref="CRY31:CSL31"/>
    <mergeCell ref="CNC31:CNP31"/>
    <mergeCell ref="CNQ31:COD31"/>
    <mergeCell ref="COE31:COR31"/>
    <mergeCell ref="COS31:CPF31"/>
    <mergeCell ref="CPG31:CPT31"/>
    <mergeCell ref="CKK31:CKX31"/>
    <mergeCell ref="CKY31:CLL31"/>
    <mergeCell ref="CLM31:CLZ31"/>
    <mergeCell ref="CMA31:CMN31"/>
    <mergeCell ref="CMO31:CNB31"/>
    <mergeCell ref="CHS31:CIF31"/>
    <mergeCell ref="CIG31:CIT31"/>
    <mergeCell ref="CIU31:CJH31"/>
    <mergeCell ref="CJI31:CJV31"/>
    <mergeCell ref="CJW31:CKJ31"/>
    <mergeCell ref="CFA31:CFN31"/>
    <mergeCell ref="CFO31:CGB31"/>
    <mergeCell ref="CGC31:CGP31"/>
    <mergeCell ref="CGQ31:CHD31"/>
    <mergeCell ref="CHE31:CHR31"/>
    <mergeCell ref="CCI31:CCV31"/>
    <mergeCell ref="CCW31:CDJ31"/>
    <mergeCell ref="CDK31:CDX31"/>
    <mergeCell ref="CDY31:CEL31"/>
    <mergeCell ref="CEM31:CEZ31"/>
    <mergeCell ref="BZQ31:CAD31"/>
    <mergeCell ref="CAE31:CAR31"/>
    <mergeCell ref="CAS31:CBF31"/>
    <mergeCell ref="CBG31:CBT31"/>
    <mergeCell ref="CBU31:CCH31"/>
    <mergeCell ref="BWY31:BXL31"/>
    <mergeCell ref="BXM31:BXZ31"/>
    <mergeCell ref="BYA31:BYN31"/>
    <mergeCell ref="BYO31:BZB31"/>
    <mergeCell ref="BZC31:BZP31"/>
    <mergeCell ref="BUG31:BUT31"/>
    <mergeCell ref="BUU31:BVH31"/>
    <mergeCell ref="BVI31:BVV31"/>
    <mergeCell ref="BVW31:BWJ31"/>
    <mergeCell ref="BWK31:BWX31"/>
    <mergeCell ref="BRO31:BSB31"/>
    <mergeCell ref="BSC31:BSP31"/>
    <mergeCell ref="BSQ31:BTD31"/>
    <mergeCell ref="BTE31:BTR31"/>
    <mergeCell ref="BTS31:BUF31"/>
    <mergeCell ref="BOW31:BPJ31"/>
    <mergeCell ref="BPK31:BPX31"/>
    <mergeCell ref="BPY31:BQL31"/>
    <mergeCell ref="BQM31:BQZ31"/>
    <mergeCell ref="BRA31:BRN31"/>
    <mergeCell ref="BME31:BMR31"/>
    <mergeCell ref="BMS31:BNF31"/>
    <mergeCell ref="BNG31:BNT31"/>
    <mergeCell ref="BNU31:BOH31"/>
    <mergeCell ref="BOI31:BOV31"/>
    <mergeCell ref="BJM31:BJZ31"/>
    <mergeCell ref="BKA31:BKN31"/>
    <mergeCell ref="BKO31:BLB31"/>
    <mergeCell ref="BLC31:BLP31"/>
    <mergeCell ref="BLQ31:BMD31"/>
    <mergeCell ref="BGU31:BHH31"/>
    <mergeCell ref="BHI31:BHV31"/>
    <mergeCell ref="BHW31:BIJ31"/>
    <mergeCell ref="BIK31:BIX31"/>
    <mergeCell ref="BIY31:BJL31"/>
    <mergeCell ref="BEC31:BEP31"/>
    <mergeCell ref="BEQ31:BFD31"/>
    <mergeCell ref="BFE31:BFR31"/>
    <mergeCell ref="BFS31:BGF31"/>
    <mergeCell ref="BGG31:BGT31"/>
    <mergeCell ref="BBK31:BBX31"/>
    <mergeCell ref="BBY31:BCL31"/>
    <mergeCell ref="BCM31:BCZ31"/>
    <mergeCell ref="BDA31:BDN31"/>
    <mergeCell ref="BDO31:BEB31"/>
    <mergeCell ref="AYS31:AZF31"/>
    <mergeCell ref="AZG31:AZT31"/>
    <mergeCell ref="AZU31:BAH31"/>
    <mergeCell ref="BAI31:BAV31"/>
    <mergeCell ref="BAW31:BBJ31"/>
    <mergeCell ref="AWA31:AWN31"/>
    <mergeCell ref="AWO31:AXB31"/>
    <mergeCell ref="AXC31:AXP31"/>
    <mergeCell ref="AXQ31:AYD31"/>
    <mergeCell ref="AYE31:AYR31"/>
    <mergeCell ref="ATI31:ATV31"/>
    <mergeCell ref="ATW31:AUJ31"/>
    <mergeCell ref="AUK31:AUX31"/>
    <mergeCell ref="AUY31:AVL31"/>
    <mergeCell ref="AVM31:AVZ31"/>
    <mergeCell ref="AQQ31:ARD31"/>
    <mergeCell ref="ARE31:ARR31"/>
    <mergeCell ref="ARS31:ASF31"/>
    <mergeCell ref="ASG31:AST31"/>
    <mergeCell ref="ASU31:ATH31"/>
    <mergeCell ref="ANY31:AOL31"/>
    <mergeCell ref="AOM31:AOZ31"/>
    <mergeCell ref="APA31:APN31"/>
    <mergeCell ref="APO31:AQB31"/>
    <mergeCell ref="AQC31:AQP31"/>
    <mergeCell ref="ALG31:ALT31"/>
    <mergeCell ref="ALU31:AMH31"/>
    <mergeCell ref="AMI31:AMV31"/>
    <mergeCell ref="AMW31:ANJ31"/>
    <mergeCell ref="ANK31:ANX31"/>
    <mergeCell ref="AIO31:AJB31"/>
    <mergeCell ref="AJC31:AJP31"/>
    <mergeCell ref="AJQ31:AKD31"/>
    <mergeCell ref="AKE31:AKR31"/>
    <mergeCell ref="AKS31:ALF31"/>
    <mergeCell ref="AFW31:AGJ31"/>
    <mergeCell ref="AGK31:AGX31"/>
    <mergeCell ref="AGY31:AHL31"/>
    <mergeCell ref="AHM31:AHZ31"/>
    <mergeCell ref="AIA31:AIN31"/>
    <mergeCell ref="ADE31:ADR31"/>
    <mergeCell ref="ADS31:AEF31"/>
    <mergeCell ref="AEG31:AET31"/>
    <mergeCell ref="AEU31:AFH31"/>
    <mergeCell ref="AFI31:AFV31"/>
    <mergeCell ref="AAM31:AAZ31"/>
    <mergeCell ref="ABA31:ABN31"/>
    <mergeCell ref="ABO31:ACB31"/>
    <mergeCell ref="ACC31:ACP31"/>
    <mergeCell ref="ACQ31:ADD31"/>
    <mergeCell ref="KI44:KV44"/>
    <mergeCell ref="XU31:YH31"/>
    <mergeCell ref="YI31:YV31"/>
    <mergeCell ref="YW31:ZJ31"/>
    <mergeCell ref="ZK31:ZX31"/>
    <mergeCell ref="ZY31:AAL31"/>
    <mergeCell ref="VC31:VP31"/>
    <mergeCell ref="VQ31:WD31"/>
    <mergeCell ref="WE31:WR31"/>
    <mergeCell ref="WS31:XF31"/>
    <mergeCell ref="XG31:XT31"/>
    <mergeCell ref="SK31:SX31"/>
    <mergeCell ref="SY31:TL31"/>
    <mergeCell ref="TM31:TZ31"/>
    <mergeCell ref="UA31:UN31"/>
    <mergeCell ref="UO31:VB31"/>
    <mergeCell ref="PS31:QF31"/>
    <mergeCell ref="QG31:QT31"/>
    <mergeCell ref="QU31:RH31"/>
    <mergeCell ref="RI31:RV31"/>
    <mergeCell ref="RW31:SJ31"/>
    <mergeCell ref="C20:D20"/>
    <mergeCell ref="JU44:KH44"/>
    <mergeCell ref="C17:D17"/>
    <mergeCell ref="C19:D19"/>
    <mergeCell ref="J18:K18"/>
    <mergeCell ref="J19:K19"/>
    <mergeCell ref="J20:K20"/>
    <mergeCell ref="CG44:CT44"/>
    <mergeCell ref="CU44:DH44"/>
    <mergeCell ref="DI44:DV44"/>
    <mergeCell ref="NA31:NN31"/>
    <mergeCell ref="NO31:OB31"/>
    <mergeCell ref="OC31:OP31"/>
    <mergeCell ref="OQ31:PD31"/>
    <mergeCell ref="PE31:PR31"/>
    <mergeCell ref="KI31:KV31"/>
    <mergeCell ref="KW31:LJ31"/>
    <mergeCell ref="LK31:LX31"/>
    <mergeCell ref="LY31:ML31"/>
    <mergeCell ref="MM31:MZ31"/>
    <mergeCell ref="HQ31:ID31"/>
    <mergeCell ref="IE31:IR31"/>
    <mergeCell ref="IS31:JF31"/>
    <mergeCell ref="JG31:JT31"/>
    <mergeCell ref="JU31:KH31"/>
    <mergeCell ref="EY31:FL31"/>
    <mergeCell ref="FM31:FZ31"/>
    <mergeCell ref="GA31:GN31"/>
    <mergeCell ref="DI31:DV31"/>
    <mergeCell ref="DW31:EJ31"/>
    <mergeCell ref="EK31:EX31"/>
    <mergeCell ref="O31:AB31"/>
    <mergeCell ref="AC31:AP31"/>
    <mergeCell ref="AQ31:BD31"/>
    <mergeCell ref="BE31:BR31"/>
    <mergeCell ref="BS31:CF31"/>
    <mergeCell ref="A1:N1"/>
    <mergeCell ref="A2:B2"/>
    <mergeCell ref="C2:M2"/>
    <mergeCell ref="B3:I3"/>
    <mergeCell ref="B4:I4"/>
    <mergeCell ref="B5:I5"/>
    <mergeCell ref="B6:I6"/>
    <mergeCell ref="B7:I7"/>
    <mergeCell ref="A8:N8"/>
    <mergeCell ref="A15:N15"/>
    <mergeCell ref="A25:N25"/>
    <mergeCell ref="A28:N28"/>
    <mergeCell ref="A31:N31"/>
    <mergeCell ref="A9:B9"/>
    <mergeCell ref="C9:M9"/>
    <mergeCell ref="H20:I20"/>
    <mergeCell ref="B10:I10"/>
    <mergeCell ref="B11:I11"/>
    <mergeCell ref="B12:I12"/>
    <mergeCell ref="B13:I13"/>
    <mergeCell ref="B14:I14"/>
    <mergeCell ref="H18:I18"/>
    <mergeCell ref="C18:D18"/>
    <mergeCell ref="A67:B67"/>
    <mergeCell ref="A73:B73"/>
    <mergeCell ref="A62:B62"/>
    <mergeCell ref="A59:B59"/>
    <mergeCell ref="A51:B51"/>
    <mergeCell ref="H27:I27"/>
    <mergeCell ref="F32:H32"/>
    <mergeCell ref="J32:K32"/>
    <mergeCell ref="F35:G35"/>
    <mergeCell ref="H45:I45"/>
    <mergeCell ref="J21:K21"/>
    <mergeCell ref="J22:K22"/>
    <mergeCell ref="J23:K23"/>
    <mergeCell ref="J24:K24"/>
    <mergeCell ref="C21:D21"/>
    <mergeCell ref="C22:D22"/>
    <mergeCell ref="C23:D23"/>
    <mergeCell ref="C24:D24"/>
    <mergeCell ref="A48:B48"/>
    <mergeCell ref="A44:N44"/>
    <mergeCell ref="A47:N47"/>
    <mergeCell ref="A39:N43"/>
    <mergeCell ref="H19:I19"/>
    <mergeCell ref="H21:I21"/>
    <mergeCell ref="H22:I22"/>
    <mergeCell ref="H23:I23"/>
    <mergeCell ref="H24:I24"/>
    <mergeCell ref="J16:M16"/>
    <mergeCell ref="F16:I16"/>
    <mergeCell ref="B16:D16"/>
    <mergeCell ref="GO31:HB31"/>
    <mergeCell ref="HC31:HP31"/>
    <mergeCell ref="DW44:EJ44"/>
    <mergeCell ref="EK44:EX44"/>
    <mergeCell ref="O47:AB47"/>
    <mergeCell ref="AC47:AP47"/>
    <mergeCell ref="AQ47:BD47"/>
    <mergeCell ref="BE47:BR47"/>
    <mergeCell ref="BS47:CF47"/>
    <mergeCell ref="EY47:FL47"/>
    <mergeCell ref="FM47:FZ47"/>
    <mergeCell ref="GA47:GN47"/>
    <mergeCell ref="GO47:HB47"/>
    <mergeCell ref="HC47:HP47"/>
    <mergeCell ref="CG47:CT47"/>
    <mergeCell ref="CU47:DH47"/>
    <mergeCell ref="DI47:DV47"/>
    <mergeCell ref="DW47:EJ47"/>
    <mergeCell ref="B33:E33"/>
    <mergeCell ref="B34:E34"/>
    <mergeCell ref="F33:H33"/>
    <mergeCell ref="F34:H34"/>
    <mergeCell ref="CG31:CT31"/>
    <mergeCell ref="CU31:DH31"/>
  </mergeCells>
  <dataValidations count="1">
    <dataValidation type="list" allowBlank="1" showInputMessage="1" showErrorMessage="1" sqref="I26 R26 K26:K27 G26:G27 C26:C27 A26:A27 A29:A30 C29:C30 E29:E30 G29:G30 I29:I30 K29:K30 M29:M30 E35:E36 C35:C36 I35 A45 C45 E45 G45 C49:C50 E49:E50 G49:G50 I49:I50 K49:K50 A49:A50 M26:M27 A52:A58 C52:C58 E52:E58 G52:G58 I52:I58 K52:K58 A60:A61 C60:C61 E60:E61 G60:G61 I60:I61 M35 J45 K61 A63:A66 C63:C66 E63:E66 G63:G66 I63:I66 K63:K65 A68:A72 C68:C72 E68:E72 G68:G72 I68:I72 K68:K72 A74:A77 C74:C77 E74:E77 G74:G77 I74:I77 K74:K77 E26 M32 I32 E32 A32 A35" xr:uid="{00000000-0002-0000-0200-000000000000}">
      <formula1>"X"</formula1>
    </dataValidation>
  </dataValidations>
  <pageMargins left="0.25" right="0.25" top="0.75" bottom="0.75" header="0.3" footer="0.3"/>
  <pageSetup scale="29" fitToWidth="0" fitToHeight="0" orientation="portrait" r:id="rId1"/>
  <headerFooter>
    <oddFooter>&amp;RFQA124 r08 8/19/2022</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Sheet1!$A$1:$A$4</xm:f>
          </x14:formula1>
          <xm:sqref>J10:J14 J3:J7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defaultRowHeight="15.6" x14ac:dyDescent="0.3"/>
  <sheetData>
    <row r="1" spans="1:1" x14ac:dyDescent="0.3">
      <c r="A1" t="s">
        <v>9</v>
      </c>
    </row>
    <row r="2" spans="1:1" x14ac:dyDescent="0.3">
      <c r="A2" t="s">
        <v>12</v>
      </c>
    </row>
    <row r="3" spans="1:1" x14ac:dyDescent="0.3">
      <c r="A3" t="s">
        <v>355</v>
      </c>
    </row>
    <row r="4" spans="1:1" x14ac:dyDescent="0.3">
      <c r="A4" t="s">
        <v>356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39997558519241921"/>
    <pageSetUpPr fitToPage="1"/>
  </sheetPr>
  <dimension ref="A1:AA46"/>
  <sheetViews>
    <sheetView showGridLines="0" zoomScale="85" zoomScaleNormal="85" zoomScaleSheetLayoutView="85" zoomScalePageLayoutView="50" workbookViewId="0">
      <selection activeCell="I7" sqref="I7"/>
    </sheetView>
  </sheetViews>
  <sheetFormatPr defaultColWidth="8.59765625" defaultRowHeight="15" x14ac:dyDescent="0.25"/>
  <cols>
    <col min="1" max="1" width="16.19921875" style="4" customWidth="1"/>
    <col min="2" max="2" width="9.69921875" style="37" customWidth="1"/>
    <col min="3" max="3" width="4.5" style="56" customWidth="1"/>
    <col min="4" max="4" width="32" style="3" customWidth="1"/>
    <col min="5" max="5" width="32.59765625" style="3" customWidth="1"/>
    <col min="6" max="6" width="9.5" style="3" customWidth="1"/>
    <col min="7" max="7" width="4" style="3" hidden="1" customWidth="1"/>
    <col min="8" max="8" width="56.69921875" style="3" customWidth="1"/>
    <col min="9" max="9" width="6.19921875" style="162" customWidth="1"/>
    <col min="10" max="10" width="6.5" style="3" hidden="1" customWidth="1"/>
    <col min="11" max="11" width="39.59765625" style="94" customWidth="1"/>
    <col min="12" max="14" width="8.59765625" style="3" customWidth="1"/>
    <col min="15" max="15" width="36.5" style="3" bestFit="1" customWidth="1"/>
    <col min="16" max="24" width="8.59765625" style="3" customWidth="1"/>
    <col min="25" max="25" width="9" style="3" customWidth="1"/>
    <col min="26" max="27" width="8.59765625" style="3" customWidth="1"/>
    <col min="28" max="16384" width="8.59765625" style="3"/>
  </cols>
  <sheetData>
    <row r="1" spans="1:27" s="1" customFormat="1" ht="24.9" customHeight="1" thickBot="1" x14ac:dyDescent="0.45">
      <c r="A1" s="520" t="s">
        <v>357</v>
      </c>
      <c r="B1" s="521"/>
      <c r="C1" s="521"/>
      <c r="D1" s="521"/>
      <c r="E1" s="522"/>
      <c r="F1" s="522"/>
      <c r="G1" s="295"/>
      <c r="H1" s="136"/>
      <c r="I1" s="159"/>
      <c r="J1" s="99"/>
      <c r="K1" s="100"/>
    </row>
    <row r="2" spans="1:27" s="1" customFormat="1" ht="6.75" customHeight="1" thickTop="1" x14ac:dyDescent="0.4">
      <c r="I2" s="160"/>
    </row>
    <row r="3" spans="1:27" ht="30" customHeight="1" x14ac:dyDescent="0.3">
      <c r="A3" s="296" t="s">
        <v>22</v>
      </c>
      <c r="B3" s="519"/>
      <c r="C3" s="519"/>
      <c r="D3" s="519"/>
      <c r="E3" s="2"/>
      <c r="F3" s="133" t="s">
        <v>358</v>
      </c>
      <c r="G3" s="107"/>
      <c r="H3" s="132"/>
      <c r="I3" s="161"/>
      <c r="K3" s="3"/>
    </row>
    <row r="4" spans="1:27" ht="13.5" customHeight="1" thickBot="1" x14ac:dyDescent="0.3">
      <c r="A4" s="3"/>
      <c r="B4" s="3"/>
      <c r="C4" s="3"/>
      <c r="I4" s="161"/>
      <c r="K4" s="3"/>
    </row>
    <row r="5" spans="1:27" ht="104.25" customHeight="1" x14ac:dyDescent="0.4">
      <c r="A5" s="523" t="s">
        <v>359</v>
      </c>
      <c r="B5" s="530" t="s">
        <v>360</v>
      </c>
      <c r="C5" s="529" t="s">
        <v>361</v>
      </c>
      <c r="D5" s="528" t="s">
        <v>362</v>
      </c>
      <c r="E5" s="527" t="s">
        <v>363</v>
      </c>
      <c r="F5" s="524" t="s">
        <v>364</v>
      </c>
      <c r="G5" s="525"/>
      <c r="H5" s="526"/>
      <c r="I5" s="340" t="s">
        <v>80</v>
      </c>
      <c r="J5" s="341"/>
      <c r="K5" s="342"/>
    </row>
    <row r="6" spans="1:27" s="4" customFormat="1" ht="41.25" customHeight="1" x14ac:dyDescent="0.2">
      <c r="A6" s="523"/>
      <c r="B6" s="530"/>
      <c r="C6" s="529"/>
      <c r="D6" s="528"/>
      <c r="E6" s="527"/>
      <c r="F6" s="297" t="s">
        <v>83</v>
      </c>
      <c r="G6" s="137" t="s">
        <v>365</v>
      </c>
      <c r="H6" s="167" t="s">
        <v>366</v>
      </c>
      <c r="I6" s="298" t="s">
        <v>367</v>
      </c>
      <c r="J6" s="55" t="s">
        <v>84</v>
      </c>
      <c r="K6" s="163" t="s">
        <v>85</v>
      </c>
      <c r="W6" s="139"/>
      <c r="X6" s="155" t="s">
        <v>368</v>
      </c>
      <c r="Y6" s="156"/>
      <c r="Z6" s="139"/>
      <c r="AA6" s="139"/>
    </row>
    <row r="7" spans="1:27" ht="83.4" customHeight="1" x14ac:dyDescent="0.25">
      <c r="A7" s="299" t="s">
        <v>369</v>
      </c>
      <c r="B7" s="300" t="s">
        <v>370</v>
      </c>
      <c r="C7" s="301">
        <v>1</v>
      </c>
      <c r="D7" s="302" t="s">
        <v>371</v>
      </c>
      <c r="E7" s="303" t="s">
        <v>372</v>
      </c>
      <c r="F7" s="304"/>
      <c r="G7" s="305">
        <f>IF(F7="Yes (100% Complete)",3)+IF(F7="In-Process (some progress made)",1.5)+IF(F7="No (Not Started, or very new)",0)+IF(F7="N/A","-1")+IF(F7=" "," ")</f>
        <v>0</v>
      </c>
      <c r="H7" s="168"/>
      <c r="I7" s="304"/>
      <c r="J7" s="305">
        <f>IF(I7="Yes (100% Complete)",3)+IF(I7="In-Process (some progress made)",1.5)+IF(I7="No (Not Started, or very new)",0)+IF(I7="N/A","-1")+IF(I7=" "," ")</f>
        <v>0</v>
      </c>
      <c r="K7" s="306"/>
      <c r="W7" s="118"/>
      <c r="X7" s="155" t="s">
        <v>373</v>
      </c>
      <c r="Y7" s="118"/>
      <c r="Z7" s="118"/>
      <c r="AA7" s="118"/>
    </row>
    <row r="8" spans="1:27" ht="69.599999999999994" x14ac:dyDescent="0.25">
      <c r="A8" s="299"/>
      <c r="B8" s="300" t="s">
        <v>370</v>
      </c>
      <c r="C8" s="307">
        <v>2</v>
      </c>
      <c r="D8" s="302" t="s">
        <v>374</v>
      </c>
      <c r="E8" s="308" t="s">
        <v>375</v>
      </c>
      <c r="F8" s="252"/>
      <c r="G8" s="305">
        <f>IF(F8="Yes (100% Complete)",3)+IF(F8="In-Process (some progress made)",1.5)+IF(F8="No (Not Started, or very new)",0)+IF(F8="N/A","-1")+IF(F8=" "," ")</f>
        <v>0</v>
      </c>
      <c r="H8" s="169"/>
      <c r="I8" s="304"/>
      <c r="J8" s="305">
        <f>IF(I8="Yes (100% Complete)",3)+IF(I8="In-Process (some progress made)",1.5)+IF(I8="No (Not Started, or very new)",0)+IF(I8="N/A","-1")+IF(I8=" "," ")</f>
        <v>0</v>
      </c>
      <c r="K8" s="306"/>
      <c r="W8" s="118"/>
      <c r="X8" s="155" t="s">
        <v>376</v>
      </c>
      <c r="Y8" s="157"/>
      <c r="Z8" s="118"/>
      <c r="AA8" s="118"/>
    </row>
    <row r="9" spans="1:27" ht="111.6" customHeight="1" x14ac:dyDescent="0.25">
      <c r="A9" s="309" t="s">
        <v>377</v>
      </c>
      <c r="B9" s="300" t="s">
        <v>370</v>
      </c>
      <c r="C9" s="301">
        <v>3</v>
      </c>
      <c r="D9" s="302" t="s">
        <v>378</v>
      </c>
      <c r="E9" s="308" t="s">
        <v>379</v>
      </c>
      <c r="F9" s="252"/>
      <c r="G9" s="305">
        <f t="shared" ref="G9:G30" si="0">IF(F9="Yes (100% Complete)",3)+IF(F9="In-Process (some progress made)",1.5)+IF(F9="No (Not Started, or very new)",0)+IF(F9="N/A","-1")+IF(F9=" "," ")</f>
        <v>0</v>
      </c>
      <c r="H9" s="168"/>
      <c r="I9" s="304"/>
      <c r="J9" s="305">
        <f t="shared" ref="J9:J30" si="1">IF(I9="Yes (100% Complete)",3)+IF(I9="In-Process (some progress made)",1.5)+IF(I9="No (Not Started, or very new)",0)+IF(I9="N/A","-1")+IF(I9=" "," ")</f>
        <v>0</v>
      </c>
      <c r="K9" s="306"/>
      <c r="W9" s="118"/>
      <c r="X9" s="155" t="s">
        <v>380</v>
      </c>
      <c r="Y9" s="118"/>
      <c r="Z9" s="118"/>
      <c r="AA9" s="118"/>
    </row>
    <row r="10" spans="1:27" ht="89.25" customHeight="1" x14ac:dyDescent="0.25">
      <c r="A10" s="309" t="s">
        <v>381</v>
      </c>
      <c r="B10" s="300" t="s">
        <v>370</v>
      </c>
      <c r="C10" s="307">
        <v>4</v>
      </c>
      <c r="D10" s="302" t="s">
        <v>382</v>
      </c>
      <c r="E10" s="308" t="s">
        <v>383</v>
      </c>
      <c r="F10" s="252"/>
      <c r="G10" s="305">
        <f>IF(F10="Yes (100% Complete)",3)+IF(F10="In-Process (some progress made)",1.5)+IF(F10="No (Not Started, or very new)",0)+IF(F10="N/A","-1")+IF(F10=" "," ")</f>
        <v>0</v>
      </c>
      <c r="H10" s="168"/>
      <c r="I10" s="304"/>
      <c r="J10" s="305">
        <f>IF(I10="Yes (100% Complete)",3)+IF(I10="In-Process (some progress made)",1.5)+IF(I10="No (Not Started, or very new)",0)+IF(I10="N/A","-1")+IF(I10=" "," ")</f>
        <v>0</v>
      </c>
      <c r="K10" s="306"/>
    </row>
    <row r="11" spans="1:27" ht="83.25" customHeight="1" x14ac:dyDescent="0.25">
      <c r="A11" s="310" t="s">
        <v>384</v>
      </c>
      <c r="B11" s="300" t="s">
        <v>385</v>
      </c>
      <c r="C11" s="301">
        <v>5</v>
      </c>
      <c r="D11" s="302" t="s">
        <v>386</v>
      </c>
      <c r="E11" s="308" t="s">
        <v>387</v>
      </c>
      <c r="F11" s="252"/>
      <c r="G11" s="305">
        <f t="shared" si="0"/>
        <v>0</v>
      </c>
      <c r="H11" s="168"/>
      <c r="I11" s="304"/>
      <c r="J11" s="305">
        <f t="shared" si="1"/>
        <v>0</v>
      </c>
      <c r="K11" s="306"/>
    </row>
    <row r="12" spans="1:27" ht="100.5" customHeight="1" x14ac:dyDescent="0.25">
      <c r="A12" s="309" t="s">
        <v>381</v>
      </c>
      <c r="B12" s="300" t="s">
        <v>388</v>
      </c>
      <c r="C12" s="307">
        <v>6</v>
      </c>
      <c r="D12" s="302" t="s">
        <v>389</v>
      </c>
      <c r="E12" s="308" t="s">
        <v>390</v>
      </c>
      <c r="F12" s="252"/>
      <c r="G12" s="305">
        <f t="shared" si="0"/>
        <v>0</v>
      </c>
      <c r="H12" s="168"/>
      <c r="I12" s="304"/>
      <c r="J12" s="305">
        <f t="shared" si="1"/>
        <v>0</v>
      </c>
      <c r="K12" s="306"/>
    </row>
    <row r="13" spans="1:27" ht="69.75" customHeight="1" x14ac:dyDescent="0.25">
      <c r="A13" s="310" t="s">
        <v>391</v>
      </c>
      <c r="B13" s="300" t="s">
        <v>392</v>
      </c>
      <c r="C13" s="301">
        <v>7</v>
      </c>
      <c r="D13" s="302" t="s">
        <v>393</v>
      </c>
      <c r="E13" s="308" t="s">
        <v>394</v>
      </c>
      <c r="F13" s="252"/>
      <c r="G13" s="305">
        <f t="shared" si="0"/>
        <v>0</v>
      </c>
      <c r="H13" s="168"/>
      <c r="I13" s="304"/>
      <c r="J13" s="305">
        <f t="shared" si="1"/>
        <v>0</v>
      </c>
      <c r="K13" s="306"/>
    </row>
    <row r="14" spans="1:27" ht="82.2" x14ac:dyDescent="0.25">
      <c r="A14" s="309" t="s">
        <v>395</v>
      </c>
      <c r="B14" s="300" t="s">
        <v>396</v>
      </c>
      <c r="C14" s="307">
        <v>8</v>
      </c>
      <c r="D14" s="302" t="s">
        <v>397</v>
      </c>
      <c r="E14" s="308" t="s">
        <v>398</v>
      </c>
      <c r="F14" s="252"/>
      <c r="G14" s="305">
        <f t="shared" si="0"/>
        <v>0</v>
      </c>
      <c r="H14" s="168"/>
      <c r="I14" s="304"/>
      <c r="J14" s="305">
        <f t="shared" si="1"/>
        <v>0</v>
      </c>
      <c r="K14" s="306"/>
    </row>
    <row r="15" spans="1:27" ht="116.25" customHeight="1" x14ac:dyDescent="0.25">
      <c r="A15" s="309" t="s">
        <v>395</v>
      </c>
      <c r="B15" s="300" t="s">
        <v>399</v>
      </c>
      <c r="C15" s="301">
        <v>9</v>
      </c>
      <c r="D15" s="302" t="s">
        <v>400</v>
      </c>
      <c r="E15" s="308" t="s">
        <v>401</v>
      </c>
      <c r="F15" s="252"/>
      <c r="G15" s="305">
        <f t="shared" si="0"/>
        <v>0</v>
      </c>
      <c r="H15" s="168"/>
      <c r="I15" s="304"/>
      <c r="J15" s="305">
        <f t="shared" si="1"/>
        <v>0</v>
      </c>
      <c r="K15" s="306"/>
    </row>
    <row r="16" spans="1:27" ht="116.25" customHeight="1" x14ac:dyDescent="0.25">
      <c r="A16" s="309" t="s">
        <v>395</v>
      </c>
      <c r="B16" s="300" t="s">
        <v>402</v>
      </c>
      <c r="C16" s="307">
        <v>10</v>
      </c>
      <c r="D16" s="302" t="s">
        <v>403</v>
      </c>
      <c r="E16" s="308" t="s">
        <v>404</v>
      </c>
      <c r="F16" s="252"/>
      <c r="G16" s="305">
        <f t="shared" si="0"/>
        <v>0</v>
      </c>
      <c r="H16" s="168"/>
      <c r="I16" s="304"/>
      <c r="J16" s="305">
        <f t="shared" si="1"/>
        <v>0</v>
      </c>
      <c r="K16" s="306"/>
    </row>
    <row r="17" spans="1:11" ht="90" customHeight="1" x14ac:dyDescent="0.25">
      <c r="A17" s="310" t="s">
        <v>405</v>
      </c>
      <c r="B17" s="300" t="s">
        <v>406</v>
      </c>
      <c r="C17" s="301">
        <v>11</v>
      </c>
      <c r="D17" s="302" t="s">
        <v>407</v>
      </c>
      <c r="E17" s="308" t="s">
        <v>408</v>
      </c>
      <c r="F17" s="252"/>
      <c r="G17" s="305">
        <f t="shared" si="0"/>
        <v>0</v>
      </c>
      <c r="H17" s="168"/>
      <c r="I17" s="304"/>
      <c r="J17" s="305">
        <f t="shared" si="1"/>
        <v>0</v>
      </c>
      <c r="K17" s="306"/>
    </row>
    <row r="18" spans="1:11" ht="70.2" x14ac:dyDescent="0.25">
      <c r="A18" s="310"/>
      <c r="B18" s="300" t="s">
        <v>409</v>
      </c>
      <c r="C18" s="307">
        <v>12</v>
      </c>
      <c r="D18" s="302" t="s">
        <v>410</v>
      </c>
      <c r="E18" s="308" t="s">
        <v>411</v>
      </c>
      <c r="F18" s="252"/>
      <c r="G18" s="305">
        <f t="shared" si="0"/>
        <v>0</v>
      </c>
      <c r="H18" s="168"/>
      <c r="I18" s="304"/>
      <c r="J18" s="305">
        <f t="shared" si="1"/>
        <v>0</v>
      </c>
      <c r="K18" s="306"/>
    </row>
    <row r="19" spans="1:11" ht="117" customHeight="1" x14ac:dyDescent="0.25">
      <c r="A19" s="310" t="s">
        <v>412</v>
      </c>
      <c r="B19" s="300" t="s">
        <v>413</v>
      </c>
      <c r="C19" s="301">
        <v>13</v>
      </c>
      <c r="D19" s="302" t="s">
        <v>414</v>
      </c>
      <c r="E19" s="308" t="s">
        <v>415</v>
      </c>
      <c r="F19" s="252"/>
      <c r="G19" s="305">
        <f t="shared" si="0"/>
        <v>0</v>
      </c>
      <c r="H19" s="168"/>
      <c r="I19" s="304"/>
      <c r="J19" s="305">
        <f t="shared" si="1"/>
        <v>0</v>
      </c>
      <c r="K19" s="306"/>
    </row>
    <row r="20" spans="1:11" ht="139.5" customHeight="1" x14ac:dyDescent="0.25">
      <c r="A20" s="310" t="s">
        <v>416</v>
      </c>
      <c r="B20" s="300" t="s">
        <v>417</v>
      </c>
      <c r="C20" s="307">
        <v>14</v>
      </c>
      <c r="D20" s="302" t="s">
        <v>418</v>
      </c>
      <c r="E20" s="308" t="s">
        <v>419</v>
      </c>
      <c r="F20" s="252"/>
      <c r="G20" s="305">
        <f t="shared" si="0"/>
        <v>0</v>
      </c>
      <c r="H20" s="168"/>
      <c r="I20" s="304"/>
      <c r="J20" s="305">
        <f t="shared" si="1"/>
        <v>0</v>
      </c>
      <c r="K20" s="306"/>
    </row>
    <row r="21" spans="1:11" ht="54.75" customHeight="1" x14ac:dyDescent="0.25">
      <c r="A21" s="309" t="s">
        <v>420</v>
      </c>
      <c r="B21" s="300" t="s">
        <v>421</v>
      </c>
      <c r="C21" s="301">
        <v>15</v>
      </c>
      <c r="D21" s="302" t="s">
        <v>422</v>
      </c>
      <c r="E21" s="308" t="s">
        <v>423</v>
      </c>
      <c r="F21" s="252"/>
      <c r="G21" s="305">
        <f t="shared" si="0"/>
        <v>0</v>
      </c>
      <c r="H21" s="168"/>
      <c r="I21" s="304"/>
      <c r="J21" s="305">
        <f t="shared" si="1"/>
        <v>0</v>
      </c>
      <c r="K21" s="306"/>
    </row>
    <row r="22" spans="1:11" ht="80.099999999999994" customHeight="1" x14ac:dyDescent="0.25">
      <c r="A22" s="310"/>
      <c r="B22" s="300" t="s">
        <v>424</v>
      </c>
      <c r="C22" s="307">
        <v>16</v>
      </c>
      <c r="D22" s="302" t="s">
        <v>425</v>
      </c>
      <c r="E22" s="308" t="s">
        <v>426</v>
      </c>
      <c r="F22" s="252"/>
      <c r="G22" s="305">
        <f t="shared" si="0"/>
        <v>0</v>
      </c>
      <c r="H22" s="168"/>
      <c r="I22" s="304"/>
      <c r="J22" s="305">
        <f t="shared" si="1"/>
        <v>0</v>
      </c>
      <c r="K22" s="306"/>
    </row>
    <row r="23" spans="1:11" ht="105" x14ac:dyDescent="0.25">
      <c r="A23" s="310" t="s">
        <v>427</v>
      </c>
      <c r="B23" s="300" t="s">
        <v>428</v>
      </c>
      <c r="C23" s="301">
        <v>17</v>
      </c>
      <c r="D23" s="302" t="s">
        <v>429</v>
      </c>
      <c r="E23" s="308" t="s">
        <v>430</v>
      </c>
      <c r="F23" s="252"/>
      <c r="G23" s="305">
        <f t="shared" si="0"/>
        <v>0</v>
      </c>
      <c r="H23" s="168"/>
      <c r="I23" s="304"/>
      <c r="J23" s="305">
        <f t="shared" si="1"/>
        <v>0</v>
      </c>
      <c r="K23" s="306"/>
    </row>
    <row r="24" spans="1:11" ht="99.75" customHeight="1" x14ac:dyDescent="0.25">
      <c r="A24" s="309" t="s">
        <v>420</v>
      </c>
      <c r="B24" s="300" t="s">
        <v>431</v>
      </c>
      <c r="C24" s="307">
        <v>18</v>
      </c>
      <c r="D24" s="302" t="s">
        <v>432</v>
      </c>
      <c r="E24" s="308" t="s">
        <v>433</v>
      </c>
      <c r="F24" s="252"/>
      <c r="G24" s="305">
        <f t="shared" si="0"/>
        <v>0</v>
      </c>
      <c r="H24" s="168"/>
      <c r="I24" s="304"/>
      <c r="J24" s="305">
        <f t="shared" si="1"/>
        <v>0</v>
      </c>
      <c r="K24" s="306"/>
    </row>
    <row r="25" spans="1:11" ht="136.80000000000001" x14ac:dyDescent="0.25">
      <c r="A25" s="309" t="s">
        <v>420</v>
      </c>
      <c r="B25" s="300" t="s">
        <v>434</v>
      </c>
      <c r="C25" s="301">
        <v>19</v>
      </c>
      <c r="D25" s="311" t="s">
        <v>435</v>
      </c>
      <c r="E25" s="303" t="s">
        <v>436</v>
      </c>
      <c r="F25" s="304"/>
      <c r="G25" s="305">
        <f t="shared" si="0"/>
        <v>0</v>
      </c>
      <c r="H25" s="168"/>
      <c r="I25" s="304"/>
      <c r="J25" s="305">
        <f t="shared" si="1"/>
        <v>0</v>
      </c>
      <c r="K25" s="306"/>
    </row>
    <row r="26" spans="1:11" ht="151.94999999999999" customHeight="1" x14ac:dyDescent="0.25">
      <c r="A26" s="309" t="s">
        <v>420</v>
      </c>
      <c r="B26" s="300" t="s">
        <v>437</v>
      </c>
      <c r="C26" s="307">
        <v>20</v>
      </c>
      <c r="D26" s="311" t="s">
        <v>438</v>
      </c>
      <c r="E26" s="303" t="s">
        <v>439</v>
      </c>
      <c r="F26" s="304"/>
      <c r="G26" s="305">
        <f t="shared" si="0"/>
        <v>0</v>
      </c>
      <c r="H26" s="168"/>
      <c r="I26" s="304"/>
      <c r="J26" s="305">
        <f t="shared" si="1"/>
        <v>0</v>
      </c>
      <c r="K26" s="306"/>
    </row>
    <row r="27" spans="1:11" ht="91.2" customHeight="1" x14ac:dyDescent="0.25">
      <c r="A27" s="310" t="s">
        <v>440</v>
      </c>
      <c r="B27" s="300" t="s">
        <v>441</v>
      </c>
      <c r="C27" s="301">
        <v>21</v>
      </c>
      <c r="D27" s="302" t="s">
        <v>442</v>
      </c>
      <c r="E27" s="308" t="s">
        <v>443</v>
      </c>
      <c r="F27" s="252"/>
      <c r="G27" s="305">
        <f t="shared" si="0"/>
        <v>0</v>
      </c>
      <c r="H27" s="168"/>
      <c r="I27" s="304"/>
      <c r="J27" s="305">
        <f t="shared" si="1"/>
        <v>0</v>
      </c>
      <c r="K27" s="306"/>
    </row>
    <row r="28" spans="1:11" ht="120.75" customHeight="1" x14ac:dyDescent="0.25">
      <c r="A28" s="312"/>
      <c r="B28" s="300" t="s">
        <v>444</v>
      </c>
      <c r="C28" s="307">
        <v>22</v>
      </c>
      <c r="D28" s="302" t="s">
        <v>445</v>
      </c>
      <c r="E28" s="308" t="s">
        <v>446</v>
      </c>
      <c r="F28" s="252"/>
      <c r="G28" s="305">
        <f t="shared" si="0"/>
        <v>0</v>
      </c>
      <c r="H28" s="168"/>
      <c r="I28" s="304"/>
      <c r="J28" s="305">
        <f t="shared" si="1"/>
        <v>0</v>
      </c>
      <c r="K28" s="306"/>
    </row>
    <row r="29" spans="1:11" ht="105.75" customHeight="1" x14ac:dyDescent="0.25">
      <c r="A29" s="312"/>
      <c r="B29" s="300" t="s">
        <v>447</v>
      </c>
      <c r="C29" s="301">
        <v>23</v>
      </c>
      <c r="D29" s="302" t="s">
        <v>448</v>
      </c>
      <c r="E29" s="308" t="s">
        <v>449</v>
      </c>
      <c r="F29" s="252"/>
      <c r="G29" s="305">
        <f t="shared" si="0"/>
        <v>0</v>
      </c>
      <c r="H29" s="168"/>
      <c r="I29" s="304"/>
      <c r="J29" s="305">
        <f t="shared" si="1"/>
        <v>0</v>
      </c>
      <c r="K29" s="306"/>
    </row>
    <row r="30" spans="1:11" ht="85.95" customHeight="1" thickBot="1" x14ac:dyDescent="0.3">
      <c r="A30" s="312"/>
      <c r="B30" s="300" t="s">
        <v>450</v>
      </c>
      <c r="C30" s="307">
        <v>24</v>
      </c>
      <c r="D30" s="302" t="s">
        <v>451</v>
      </c>
      <c r="E30" s="308" t="s">
        <v>452</v>
      </c>
      <c r="F30" s="252"/>
      <c r="G30" s="166">
        <f t="shared" si="0"/>
        <v>0</v>
      </c>
      <c r="H30" s="313"/>
      <c r="I30" s="304"/>
      <c r="J30" s="305">
        <f t="shared" si="1"/>
        <v>0</v>
      </c>
      <c r="K30" s="306"/>
    </row>
    <row r="31" spans="1:11" x14ac:dyDescent="0.25">
      <c r="A31" s="123"/>
      <c r="B31" s="124"/>
      <c r="C31" s="125"/>
      <c r="D31" s="121"/>
      <c r="E31" s="121"/>
      <c r="F31" s="164">
        <f>COUNTIF(G7:G30,"&gt;-.5")</f>
        <v>24</v>
      </c>
      <c r="G31" s="164"/>
      <c r="H31" s="170"/>
      <c r="I31" s="314">
        <f>COUNTIF(J7:J30,"&gt;-.5")</f>
        <v>24</v>
      </c>
      <c r="J31" s="121"/>
      <c r="K31" s="126"/>
    </row>
    <row r="32" spans="1:11" ht="15.6" thickBot="1" x14ac:dyDescent="0.3">
      <c r="A32" s="127"/>
      <c r="B32" s="128"/>
      <c r="C32" s="129"/>
      <c r="D32" s="130"/>
      <c r="E32" s="122" t="s">
        <v>453</v>
      </c>
      <c r="F32" s="315">
        <f>SUMIF(G7:G30,"&gt;-.5")/F31</f>
        <v>0</v>
      </c>
      <c r="G32" s="316"/>
      <c r="H32" s="317"/>
      <c r="I32" s="318">
        <f>SUMIF(J7:J30,"&gt;-.5")/I31</f>
        <v>0</v>
      </c>
      <c r="J32" s="130"/>
      <c r="K32" s="131"/>
    </row>
    <row r="33" spans="9:18" x14ac:dyDescent="0.25">
      <c r="M33" s="118"/>
      <c r="N33" s="118"/>
      <c r="O33" s="118"/>
      <c r="P33" s="118"/>
      <c r="Q33" s="118"/>
      <c r="R33" s="118"/>
    </row>
    <row r="34" spans="9:18" x14ac:dyDescent="0.25">
      <c r="I34" s="161"/>
      <c r="M34" s="118"/>
      <c r="N34" s="118"/>
      <c r="O34" s="118"/>
      <c r="P34" s="118"/>
      <c r="Q34" s="118"/>
      <c r="R34" s="118"/>
    </row>
    <row r="35" spans="9:18" x14ac:dyDescent="0.25">
      <c r="I35" s="161"/>
      <c r="M35" s="118"/>
      <c r="N35" s="118"/>
      <c r="O35" s="118"/>
      <c r="P35" s="118"/>
      <c r="Q35" s="118"/>
      <c r="R35" s="118"/>
    </row>
    <row r="36" spans="9:18" x14ac:dyDescent="0.25">
      <c r="I36" s="161"/>
      <c r="K36" s="95"/>
      <c r="M36" s="118"/>
      <c r="N36" s="118"/>
      <c r="O36" s="118"/>
      <c r="P36" s="118"/>
      <c r="Q36" s="118"/>
      <c r="R36" s="118"/>
    </row>
    <row r="37" spans="9:18" x14ac:dyDescent="0.25">
      <c r="I37" s="161"/>
      <c r="K37" s="95"/>
      <c r="M37" s="118"/>
      <c r="N37" s="118"/>
      <c r="O37" s="118"/>
      <c r="P37" s="118"/>
      <c r="Q37" s="118"/>
      <c r="R37" s="118"/>
    </row>
    <row r="38" spans="9:18" x14ac:dyDescent="0.25">
      <c r="I38" s="161"/>
      <c r="K38" s="95"/>
      <c r="M38" s="118"/>
      <c r="N38" s="118"/>
      <c r="O38" s="118"/>
      <c r="P38" s="118"/>
      <c r="Q38" s="118"/>
      <c r="R38" s="118"/>
    </row>
    <row r="39" spans="9:18" x14ac:dyDescent="0.25">
      <c r="I39" s="161"/>
      <c r="K39" s="95"/>
      <c r="M39" s="118"/>
      <c r="N39" s="118"/>
      <c r="O39" s="118"/>
      <c r="P39" s="118"/>
      <c r="Q39" s="118"/>
      <c r="R39" s="118"/>
    </row>
    <row r="40" spans="9:18" x14ac:dyDescent="0.25">
      <c r="I40" s="161"/>
      <c r="K40" s="95"/>
      <c r="M40" s="118"/>
      <c r="N40" s="118"/>
      <c r="O40" s="118"/>
      <c r="P40" s="118"/>
      <c r="Q40" s="118"/>
      <c r="R40" s="118"/>
    </row>
    <row r="41" spans="9:18" x14ac:dyDescent="0.25">
      <c r="I41" s="161"/>
      <c r="K41" s="95"/>
      <c r="M41" s="118"/>
      <c r="N41" s="118"/>
      <c r="O41" s="118"/>
      <c r="P41" s="118"/>
      <c r="Q41" s="118"/>
      <c r="R41" s="118"/>
    </row>
    <row r="42" spans="9:18" x14ac:dyDescent="0.25">
      <c r="M42" s="118"/>
      <c r="N42" s="118"/>
      <c r="O42" s="118"/>
      <c r="P42" s="118"/>
      <c r="Q42" s="118"/>
      <c r="R42" s="118"/>
    </row>
    <row r="43" spans="9:18" x14ac:dyDescent="0.25">
      <c r="M43" s="118"/>
      <c r="N43" s="118"/>
      <c r="O43" s="118"/>
      <c r="P43" s="118"/>
      <c r="Q43" s="118"/>
      <c r="R43" s="118"/>
    </row>
    <row r="44" spans="9:18" x14ac:dyDescent="0.25">
      <c r="M44" s="118"/>
      <c r="N44" s="118"/>
      <c r="O44" s="118"/>
      <c r="P44" s="118"/>
      <c r="Q44" s="118"/>
    </row>
    <row r="45" spans="9:18" x14ac:dyDescent="0.25">
      <c r="M45" s="118"/>
      <c r="N45" s="118"/>
      <c r="O45" s="118"/>
      <c r="P45" s="118"/>
      <c r="Q45" s="118"/>
    </row>
    <row r="46" spans="9:18" x14ac:dyDescent="0.25">
      <c r="M46" s="118"/>
      <c r="N46" s="118"/>
      <c r="O46" s="118"/>
      <c r="P46" s="118"/>
      <c r="Q46" s="118"/>
    </row>
  </sheetData>
  <mergeCells count="10">
    <mergeCell ref="I5:K5"/>
    <mergeCell ref="B3:D3"/>
    <mergeCell ref="A1:D1"/>
    <mergeCell ref="E1:F1"/>
    <mergeCell ref="A5:A6"/>
    <mergeCell ref="F5:H5"/>
    <mergeCell ref="E5:E6"/>
    <mergeCell ref="D5:D6"/>
    <mergeCell ref="C5:C6"/>
    <mergeCell ref="B5:B6"/>
  </mergeCells>
  <conditionalFormatting sqref="G7:H30 J7:J30">
    <cfRule type="cellIs" dxfId="60" priority="199" operator="equal">
      <formula>"N/A"</formula>
    </cfRule>
  </conditionalFormatting>
  <conditionalFormatting sqref="F31 I31">
    <cfRule type="cellIs" dxfId="59" priority="53" operator="equal">
      <formula>"N/A"</formula>
    </cfRule>
  </conditionalFormatting>
  <conditionalFormatting sqref="F32 I32">
    <cfRule type="cellIs" dxfId="58" priority="47" stopIfTrue="1" operator="greaterThan">
      <formula>2.49</formula>
    </cfRule>
    <cfRule type="cellIs" dxfId="57" priority="48" stopIfTrue="1" operator="between">
      <formula>1.75</formula>
      <formula>2.49</formula>
    </cfRule>
    <cfRule type="cellIs" dxfId="56" priority="49" stopIfTrue="1" operator="lessThan">
      <formula>1.75</formula>
    </cfRule>
  </conditionalFormatting>
  <conditionalFormatting sqref="I7:I30">
    <cfRule type="containsBlanks" dxfId="55" priority="13">
      <formula>LEN(TRIM(I7))=0</formula>
    </cfRule>
  </conditionalFormatting>
  <conditionalFormatting sqref="I33:I1048576 I1:I30">
    <cfRule type="containsText" dxfId="54" priority="5" operator="containsText" text="N/A">
      <formula>NOT(ISERROR(SEARCH("N/A",I1)))</formula>
    </cfRule>
    <cfRule type="containsText" dxfId="53" priority="7" operator="containsText" text="In-Process (some progress made)">
      <formula>NOT(ISERROR(SEARCH("In-Process (some progress made)",I1)))</formula>
    </cfRule>
    <cfRule type="containsText" dxfId="52" priority="9" operator="containsText" text="Yes (100% Complete)">
      <formula>NOT(ISERROR(SEARCH("Yes (100% Complete)",I1)))</formula>
    </cfRule>
  </conditionalFormatting>
  <conditionalFormatting sqref="F7:F30">
    <cfRule type="containsBlanks" dxfId="51" priority="4">
      <formula>LEN(TRIM(F7))=0</formula>
    </cfRule>
  </conditionalFormatting>
  <conditionalFormatting sqref="F7:F30">
    <cfRule type="containsText" dxfId="50" priority="1" operator="containsText" text="N/A">
      <formula>NOT(ISERROR(SEARCH("N/A",F7)))</formula>
    </cfRule>
    <cfRule type="containsText" dxfId="49" priority="2" operator="containsText" text="In-Process (some progress made)">
      <formula>NOT(ISERROR(SEARCH("In-Process (some progress made)",F7)))</formula>
    </cfRule>
    <cfRule type="containsText" dxfId="48" priority="3" operator="containsText" text="Yes (100% Complete)">
      <formula>NOT(ISERROR(SEARCH("Yes (100% Complete)",F7)))</formula>
    </cfRule>
  </conditionalFormatting>
  <dataValidations count="2">
    <dataValidation showInputMessage="1" showErrorMessage="1" sqref="F31:I32 J7:J30 G7:G30" xr:uid="{00000000-0002-0000-0400-000000000000}"/>
    <dataValidation type="list" showInputMessage="1" showErrorMessage="1" sqref="I7:I30 F7:F30" xr:uid="{00000000-0002-0000-0400-000001000000}">
      <formula1>$X$6:$X$9</formula1>
    </dataValidation>
  </dataValidations>
  <pageMargins left="0.1" right="0.1" top="0.25" bottom="0.25" header="0.15" footer="0.15"/>
  <pageSetup paperSize="17" scale="46" fitToHeight="0" orientation="portrait" r:id="rId1"/>
  <headerFooter alignWithMargins="0">
    <oddFooter>&amp;RFQA124 r08 8/19/2022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pageSetUpPr fitToPage="1"/>
  </sheetPr>
  <dimension ref="A1:J80"/>
  <sheetViews>
    <sheetView showGridLines="0" zoomScale="110" zoomScaleNormal="110" zoomScaleSheetLayoutView="100" workbookViewId="0">
      <selection activeCell="E26" sqref="E26"/>
    </sheetView>
  </sheetViews>
  <sheetFormatPr defaultColWidth="8.19921875" defaultRowHeight="13.2" x14ac:dyDescent="0.25"/>
  <cols>
    <col min="1" max="1" width="25.59765625" style="5" customWidth="1"/>
    <col min="2" max="4" width="6.59765625" style="5" customWidth="1"/>
    <col min="5" max="5" width="6.69921875" style="5" customWidth="1"/>
    <col min="6" max="7" width="6.59765625" style="5" customWidth="1"/>
    <col min="8" max="8" width="10.3984375" style="5" customWidth="1"/>
    <col min="9" max="9" width="9.3984375" style="5" customWidth="1"/>
    <col min="10" max="10" width="15.59765625" style="5" customWidth="1"/>
    <col min="11" max="214" width="8.19921875" style="5" customWidth="1"/>
    <col min="215" max="215" width="1.19921875" style="5" customWidth="1"/>
    <col min="216" max="216" width="25.8984375" style="5" customWidth="1"/>
    <col min="217" max="217" width="13" style="5" customWidth="1"/>
    <col min="218" max="218" width="15" style="5" customWidth="1"/>
    <col min="219" max="219" width="14.3984375" style="5" customWidth="1"/>
    <col min="220" max="221" width="8.19921875" style="5" customWidth="1"/>
    <col min="222" max="222" width="11.8984375" style="5" customWidth="1"/>
    <col min="223" max="470" width="8.19921875" style="5" customWidth="1"/>
    <col min="471" max="471" width="1.19921875" style="5" customWidth="1"/>
    <col min="472" max="472" width="25.8984375" style="5" customWidth="1"/>
    <col min="473" max="473" width="13" style="5" customWidth="1"/>
    <col min="474" max="474" width="15" style="5" customWidth="1"/>
    <col min="475" max="475" width="14.3984375" style="5" customWidth="1"/>
    <col min="476" max="477" width="8.19921875" style="5" customWidth="1"/>
    <col min="478" max="478" width="11.8984375" style="5" customWidth="1"/>
    <col min="479" max="726" width="8.19921875" style="5" customWidth="1"/>
    <col min="727" max="727" width="1.19921875" style="5" customWidth="1"/>
    <col min="728" max="728" width="25.8984375" style="5" customWidth="1"/>
    <col min="729" max="729" width="13" style="5" customWidth="1"/>
    <col min="730" max="730" width="15" style="5" customWidth="1"/>
    <col min="731" max="731" width="14.3984375" style="5" customWidth="1"/>
    <col min="732" max="733" width="8.19921875" style="5" customWidth="1"/>
    <col min="734" max="734" width="11.8984375" style="5" customWidth="1"/>
    <col min="735" max="982" width="8.19921875" style="5" customWidth="1"/>
    <col min="983" max="983" width="1.19921875" style="5" customWidth="1"/>
    <col min="984" max="984" width="25.8984375" style="5" customWidth="1"/>
    <col min="985" max="985" width="13" style="5" customWidth="1"/>
    <col min="986" max="986" width="15" style="5" customWidth="1"/>
    <col min="987" max="987" width="14.3984375" style="5" customWidth="1"/>
    <col min="988" max="989" width="8.19921875" style="5" customWidth="1"/>
    <col min="990" max="990" width="11.8984375" style="5" customWidth="1"/>
    <col min="991" max="1238" width="8.19921875" style="5" customWidth="1"/>
    <col min="1239" max="1239" width="1.19921875" style="5" customWidth="1"/>
    <col min="1240" max="1240" width="25.8984375" style="5" customWidth="1"/>
    <col min="1241" max="1241" width="13" style="5" customWidth="1"/>
    <col min="1242" max="1242" width="15" style="5" customWidth="1"/>
    <col min="1243" max="1243" width="14.3984375" style="5" customWidth="1"/>
    <col min="1244" max="1245" width="8.19921875" style="5" customWidth="1"/>
    <col min="1246" max="1246" width="11.8984375" style="5" customWidth="1"/>
    <col min="1247" max="1494" width="8.19921875" style="5" customWidth="1"/>
    <col min="1495" max="1495" width="1.19921875" style="5" customWidth="1"/>
    <col min="1496" max="1496" width="25.8984375" style="5" customWidth="1"/>
    <col min="1497" max="1497" width="13" style="5" customWidth="1"/>
    <col min="1498" max="1498" width="15" style="5" customWidth="1"/>
    <col min="1499" max="1499" width="14.3984375" style="5" customWidth="1"/>
    <col min="1500" max="1501" width="8.19921875" style="5" customWidth="1"/>
    <col min="1502" max="1502" width="11.8984375" style="5" customWidth="1"/>
    <col min="1503" max="1750" width="8.19921875" style="5" customWidth="1"/>
    <col min="1751" max="1751" width="1.19921875" style="5" customWidth="1"/>
    <col min="1752" max="1752" width="25.8984375" style="5" customWidth="1"/>
    <col min="1753" max="1753" width="13" style="5" customWidth="1"/>
    <col min="1754" max="1754" width="15" style="5" customWidth="1"/>
    <col min="1755" max="1755" width="14.3984375" style="5" customWidth="1"/>
    <col min="1756" max="1757" width="8.19921875" style="5" customWidth="1"/>
    <col min="1758" max="1758" width="11.8984375" style="5" customWidth="1"/>
    <col min="1759" max="2006" width="8.19921875" style="5" customWidth="1"/>
    <col min="2007" max="2007" width="1.19921875" style="5" customWidth="1"/>
    <col min="2008" max="2008" width="25.8984375" style="5" customWidth="1"/>
    <col min="2009" max="2009" width="13" style="5" customWidth="1"/>
    <col min="2010" max="2010" width="15" style="5" customWidth="1"/>
    <col min="2011" max="2011" width="14.3984375" style="5" customWidth="1"/>
    <col min="2012" max="2013" width="8.19921875" style="5" customWidth="1"/>
    <col min="2014" max="2014" width="11.8984375" style="5" customWidth="1"/>
    <col min="2015" max="2262" width="8.19921875" style="5" customWidth="1"/>
    <col min="2263" max="2263" width="1.19921875" style="5" customWidth="1"/>
    <col min="2264" max="2264" width="25.8984375" style="5" customWidth="1"/>
    <col min="2265" max="2265" width="13" style="5" customWidth="1"/>
    <col min="2266" max="2266" width="15" style="5" customWidth="1"/>
    <col min="2267" max="2267" width="14.3984375" style="5" customWidth="1"/>
    <col min="2268" max="2269" width="8.19921875" style="5" customWidth="1"/>
    <col min="2270" max="2270" width="11.8984375" style="5" customWidth="1"/>
    <col min="2271" max="2518" width="8.19921875" style="5" customWidth="1"/>
    <col min="2519" max="2519" width="1.19921875" style="5" customWidth="1"/>
    <col min="2520" max="2520" width="25.8984375" style="5" customWidth="1"/>
    <col min="2521" max="2521" width="13" style="5" customWidth="1"/>
    <col min="2522" max="2522" width="15" style="5" customWidth="1"/>
    <col min="2523" max="2523" width="14.3984375" style="5" customWidth="1"/>
    <col min="2524" max="2525" width="8.19921875" style="5" customWidth="1"/>
    <col min="2526" max="2526" width="11.8984375" style="5" customWidth="1"/>
    <col min="2527" max="2774" width="8.19921875" style="5" customWidth="1"/>
    <col min="2775" max="2775" width="1.19921875" style="5" customWidth="1"/>
    <col min="2776" max="2776" width="25.8984375" style="5" customWidth="1"/>
    <col min="2777" max="2777" width="13" style="5" customWidth="1"/>
    <col min="2778" max="2778" width="15" style="5" customWidth="1"/>
    <col min="2779" max="2779" width="14.3984375" style="5" customWidth="1"/>
    <col min="2780" max="2781" width="8.19921875" style="5" customWidth="1"/>
    <col min="2782" max="2782" width="11.8984375" style="5" customWidth="1"/>
    <col min="2783" max="3030" width="8.19921875" style="5" customWidth="1"/>
    <col min="3031" max="3031" width="1.19921875" style="5" customWidth="1"/>
    <col min="3032" max="3032" width="25.8984375" style="5" customWidth="1"/>
    <col min="3033" max="3033" width="13" style="5" customWidth="1"/>
    <col min="3034" max="3034" width="15" style="5" customWidth="1"/>
    <col min="3035" max="3035" width="14.3984375" style="5" customWidth="1"/>
    <col min="3036" max="3037" width="8.19921875" style="5" customWidth="1"/>
    <col min="3038" max="3038" width="11.8984375" style="5" customWidth="1"/>
    <col min="3039" max="3286" width="8.19921875" style="5" customWidth="1"/>
    <col min="3287" max="3287" width="1.19921875" style="5" customWidth="1"/>
    <col min="3288" max="3288" width="25.8984375" style="5" customWidth="1"/>
    <col min="3289" max="3289" width="13" style="5" customWidth="1"/>
    <col min="3290" max="3290" width="15" style="5" customWidth="1"/>
    <col min="3291" max="3291" width="14.3984375" style="5" customWidth="1"/>
    <col min="3292" max="3293" width="8.19921875" style="5" customWidth="1"/>
    <col min="3294" max="3294" width="11.8984375" style="5" customWidth="1"/>
    <col min="3295" max="3542" width="8.19921875" style="5" customWidth="1"/>
    <col min="3543" max="3543" width="1.19921875" style="5" customWidth="1"/>
    <col min="3544" max="3544" width="25.8984375" style="5" customWidth="1"/>
    <col min="3545" max="3545" width="13" style="5" customWidth="1"/>
    <col min="3546" max="3546" width="15" style="5" customWidth="1"/>
    <col min="3547" max="3547" width="14.3984375" style="5" customWidth="1"/>
    <col min="3548" max="3549" width="8.19921875" style="5" customWidth="1"/>
    <col min="3550" max="3550" width="11.8984375" style="5" customWidth="1"/>
    <col min="3551" max="3798" width="8.19921875" style="5" customWidth="1"/>
    <col min="3799" max="3799" width="1.19921875" style="5" customWidth="1"/>
    <col min="3800" max="3800" width="25.8984375" style="5" customWidth="1"/>
    <col min="3801" max="3801" width="13" style="5" customWidth="1"/>
    <col min="3802" max="3802" width="15" style="5" customWidth="1"/>
    <col min="3803" max="3803" width="14.3984375" style="5" customWidth="1"/>
    <col min="3804" max="3805" width="8.19921875" style="5" customWidth="1"/>
    <col min="3806" max="3806" width="11.8984375" style="5" customWidth="1"/>
    <col min="3807" max="4054" width="8.19921875" style="5" customWidth="1"/>
    <col min="4055" max="4055" width="1.19921875" style="5" customWidth="1"/>
    <col min="4056" max="4056" width="25.8984375" style="5" customWidth="1"/>
    <col min="4057" max="4057" width="13" style="5" customWidth="1"/>
    <col min="4058" max="4058" width="15" style="5" customWidth="1"/>
    <col min="4059" max="4059" width="14.3984375" style="5" customWidth="1"/>
    <col min="4060" max="4061" width="8.19921875" style="5" customWidth="1"/>
    <col min="4062" max="4062" width="11.8984375" style="5" customWidth="1"/>
    <col min="4063" max="4310" width="8.19921875" style="5" customWidth="1"/>
    <col min="4311" max="4311" width="1.19921875" style="5" customWidth="1"/>
    <col min="4312" max="4312" width="25.8984375" style="5" customWidth="1"/>
    <col min="4313" max="4313" width="13" style="5" customWidth="1"/>
    <col min="4314" max="4314" width="15" style="5" customWidth="1"/>
    <col min="4315" max="4315" width="14.3984375" style="5" customWidth="1"/>
    <col min="4316" max="4317" width="8.19921875" style="5" customWidth="1"/>
    <col min="4318" max="4318" width="11.8984375" style="5" customWidth="1"/>
    <col min="4319" max="4566" width="8.19921875" style="5" customWidth="1"/>
    <col min="4567" max="4567" width="1.19921875" style="5" customWidth="1"/>
    <col min="4568" max="4568" width="25.8984375" style="5" customWidth="1"/>
    <col min="4569" max="4569" width="13" style="5" customWidth="1"/>
    <col min="4570" max="4570" width="15" style="5" customWidth="1"/>
    <col min="4571" max="4571" width="14.3984375" style="5" customWidth="1"/>
    <col min="4572" max="4573" width="8.19921875" style="5" customWidth="1"/>
    <col min="4574" max="4574" width="11.8984375" style="5" customWidth="1"/>
    <col min="4575" max="4822" width="8.19921875" style="5" customWidth="1"/>
    <col min="4823" max="4823" width="1.19921875" style="5" customWidth="1"/>
    <col min="4824" max="4824" width="25.8984375" style="5" customWidth="1"/>
    <col min="4825" max="4825" width="13" style="5" customWidth="1"/>
    <col min="4826" max="4826" width="15" style="5" customWidth="1"/>
    <col min="4827" max="4827" width="14.3984375" style="5" customWidth="1"/>
    <col min="4828" max="4829" width="8.19921875" style="5" customWidth="1"/>
    <col min="4830" max="4830" width="11.8984375" style="5" customWidth="1"/>
    <col min="4831" max="5078" width="8.19921875" style="5" customWidth="1"/>
    <col min="5079" max="5079" width="1.19921875" style="5" customWidth="1"/>
    <col min="5080" max="5080" width="25.8984375" style="5" customWidth="1"/>
    <col min="5081" max="5081" width="13" style="5" customWidth="1"/>
    <col min="5082" max="5082" width="15" style="5" customWidth="1"/>
    <col min="5083" max="5083" width="14.3984375" style="5" customWidth="1"/>
    <col min="5084" max="5085" width="8.19921875" style="5" customWidth="1"/>
    <col min="5086" max="5086" width="11.8984375" style="5" customWidth="1"/>
    <col min="5087" max="5334" width="8.19921875" style="5" customWidth="1"/>
    <col min="5335" max="5335" width="1.19921875" style="5" customWidth="1"/>
    <col min="5336" max="5336" width="25.8984375" style="5" customWidth="1"/>
    <col min="5337" max="5337" width="13" style="5" customWidth="1"/>
    <col min="5338" max="5338" width="15" style="5" customWidth="1"/>
    <col min="5339" max="5339" width="14.3984375" style="5" customWidth="1"/>
    <col min="5340" max="5341" width="8.19921875" style="5" customWidth="1"/>
    <col min="5342" max="5342" width="11.8984375" style="5" customWidth="1"/>
    <col min="5343" max="5590" width="8.19921875" style="5" customWidth="1"/>
    <col min="5591" max="5591" width="1.19921875" style="5" customWidth="1"/>
    <col min="5592" max="5592" width="25.8984375" style="5" customWidth="1"/>
    <col min="5593" max="5593" width="13" style="5" customWidth="1"/>
    <col min="5594" max="5594" width="15" style="5" customWidth="1"/>
    <col min="5595" max="5595" width="14.3984375" style="5" customWidth="1"/>
    <col min="5596" max="5597" width="8.19921875" style="5" customWidth="1"/>
    <col min="5598" max="5598" width="11.8984375" style="5" customWidth="1"/>
    <col min="5599" max="5846" width="8.19921875" style="5" customWidth="1"/>
    <col min="5847" max="5847" width="1.19921875" style="5" customWidth="1"/>
    <col min="5848" max="5848" width="25.8984375" style="5" customWidth="1"/>
    <col min="5849" max="5849" width="13" style="5" customWidth="1"/>
    <col min="5850" max="5850" width="15" style="5" customWidth="1"/>
    <col min="5851" max="5851" width="14.3984375" style="5" customWidth="1"/>
    <col min="5852" max="5853" width="8.19921875" style="5" customWidth="1"/>
    <col min="5854" max="5854" width="11.8984375" style="5" customWidth="1"/>
    <col min="5855" max="6102" width="8.19921875" style="5" customWidth="1"/>
    <col min="6103" max="6103" width="1.19921875" style="5" customWidth="1"/>
    <col min="6104" max="6104" width="25.8984375" style="5" customWidth="1"/>
    <col min="6105" max="6105" width="13" style="5" customWidth="1"/>
    <col min="6106" max="6106" width="15" style="5" customWidth="1"/>
    <col min="6107" max="6107" width="14.3984375" style="5" customWidth="1"/>
    <col min="6108" max="6109" width="8.19921875" style="5" customWidth="1"/>
    <col min="6110" max="6110" width="11.8984375" style="5" customWidth="1"/>
    <col min="6111" max="6358" width="8.19921875" style="5" customWidth="1"/>
    <col min="6359" max="6359" width="1.19921875" style="5" customWidth="1"/>
    <col min="6360" max="6360" width="25.8984375" style="5" customWidth="1"/>
    <col min="6361" max="6361" width="13" style="5" customWidth="1"/>
    <col min="6362" max="6362" width="15" style="5" customWidth="1"/>
    <col min="6363" max="6363" width="14.3984375" style="5" customWidth="1"/>
    <col min="6364" max="6365" width="8.19921875" style="5" customWidth="1"/>
    <col min="6366" max="6366" width="11.8984375" style="5" customWidth="1"/>
    <col min="6367" max="6614" width="8.19921875" style="5" customWidth="1"/>
    <col min="6615" max="6615" width="1.19921875" style="5" customWidth="1"/>
    <col min="6616" max="6616" width="25.8984375" style="5" customWidth="1"/>
    <col min="6617" max="6617" width="13" style="5" customWidth="1"/>
    <col min="6618" max="6618" width="15" style="5" customWidth="1"/>
    <col min="6619" max="6619" width="14.3984375" style="5" customWidth="1"/>
    <col min="6620" max="6621" width="8.19921875" style="5" customWidth="1"/>
    <col min="6622" max="6622" width="11.8984375" style="5" customWidth="1"/>
    <col min="6623" max="6870" width="8.19921875" style="5" customWidth="1"/>
    <col min="6871" max="6871" width="1.19921875" style="5" customWidth="1"/>
    <col min="6872" max="6872" width="25.8984375" style="5" customWidth="1"/>
    <col min="6873" max="6873" width="13" style="5" customWidth="1"/>
    <col min="6874" max="6874" width="15" style="5" customWidth="1"/>
    <col min="6875" max="6875" width="14.3984375" style="5" customWidth="1"/>
    <col min="6876" max="6877" width="8.19921875" style="5" customWidth="1"/>
    <col min="6878" max="6878" width="11.8984375" style="5" customWidth="1"/>
    <col min="6879" max="7126" width="8.19921875" style="5" customWidth="1"/>
    <col min="7127" max="7127" width="1.19921875" style="5" customWidth="1"/>
    <col min="7128" max="7128" width="25.8984375" style="5" customWidth="1"/>
    <col min="7129" max="7129" width="13" style="5" customWidth="1"/>
    <col min="7130" max="7130" width="15" style="5" customWidth="1"/>
    <col min="7131" max="7131" width="14.3984375" style="5" customWidth="1"/>
    <col min="7132" max="7133" width="8.19921875" style="5" customWidth="1"/>
    <col min="7134" max="7134" width="11.8984375" style="5" customWidth="1"/>
    <col min="7135" max="7382" width="8.19921875" style="5" customWidth="1"/>
    <col min="7383" max="7383" width="1.19921875" style="5" customWidth="1"/>
    <col min="7384" max="7384" width="25.8984375" style="5" customWidth="1"/>
    <col min="7385" max="7385" width="13" style="5" customWidth="1"/>
    <col min="7386" max="7386" width="15" style="5" customWidth="1"/>
    <col min="7387" max="7387" width="14.3984375" style="5" customWidth="1"/>
    <col min="7388" max="7389" width="8.19921875" style="5" customWidth="1"/>
    <col min="7390" max="7390" width="11.8984375" style="5" customWidth="1"/>
    <col min="7391" max="7638" width="8.19921875" style="5" customWidth="1"/>
    <col min="7639" max="7639" width="1.19921875" style="5" customWidth="1"/>
    <col min="7640" max="7640" width="25.8984375" style="5" customWidth="1"/>
    <col min="7641" max="7641" width="13" style="5" customWidth="1"/>
    <col min="7642" max="7642" width="15" style="5" customWidth="1"/>
    <col min="7643" max="7643" width="14.3984375" style="5" customWidth="1"/>
    <col min="7644" max="7645" width="8.19921875" style="5" customWidth="1"/>
    <col min="7646" max="7646" width="11.8984375" style="5" customWidth="1"/>
    <col min="7647" max="7894" width="8.19921875" style="5" customWidth="1"/>
    <col min="7895" max="7895" width="1.19921875" style="5" customWidth="1"/>
    <col min="7896" max="7896" width="25.8984375" style="5" customWidth="1"/>
    <col min="7897" max="7897" width="13" style="5" customWidth="1"/>
    <col min="7898" max="7898" width="15" style="5" customWidth="1"/>
    <col min="7899" max="7899" width="14.3984375" style="5" customWidth="1"/>
    <col min="7900" max="7901" width="8.19921875" style="5" customWidth="1"/>
    <col min="7902" max="7902" width="11.8984375" style="5" customWidth="1"/>
    <col min="7903" max="8150" width="8.19921875" style="5" customWidth="1"/>
    <col min="8151" max="8151" width="1.19921875" style="5" customWidth="1"/>
    <col min="8152" max="8152" width="25.8984375" style="5" customWidth="1"/>
    <col min="8153" max="8153" width="13" style="5" customWidth="1"/>
    <col min="8154" max="8154" width="15" style="5" customWidth="1"/>
    <col min="8155" max="8155" width="14.3984375" style="5" customWidth="1"/>
    <col min="8156" max="8157" width="8.19921875" style="5" customWidth="1"/>
    <col min="8158" max="8158" width="11.8984375" style="5" customWidth="1"/>
    <col min="8159" max="8406" width="8.19921875" style="5" customWidth="1"/>
    <col min="8407" max="8407" width="1.19921875" style="5" customWidth="1"/>
    <col min="8408" max="8408" width="25.8984375" style="5" customWidth="1"/>
    <col min="8409" max="8409" width="13" style="5" customWidth="1"/>
    <col min="8410" max="8410" width="15" style="5" customWidth="1"/>
    <col min="8411" max="8411" width="14.3984375" style="5" customWidth="1"/>
    <col min="8412" max="8413" width="8.19921875" style="5" customWidth="1"/>
    <col min="8414" max="8414" width="11.8984375" style="5" customWidth="1"/>
    <col min="8415" max="8662" width="8.19921875" style="5" customWidth="1"/>
    <col min="8663" max="8663" width="1.19921875" style="5" customWidth="1"/>
    <col min="8664" max="8664" width="25.8984375" style="5" customWidth="1"/>
    <col min="8665" max="8665" width="13" style="5" customWidth="1"/>
    <col min="8666" max="8666" width="15" style="5" customWidth="1"/>
    <col min="8667" max="8667" width="14.3984375" style="5" customWidth="1"/>
    <col min="8668" max="8669" width="8.19921875" style="5" customWidth="1"/>
    <col min="8670" max="8670" width="11.8984375" style="5" customWidth="1"/>
    <col min="8671" max="8918" width="8.19921875" style="5" customWidth="1"/>
    <col min="8919" max="8919" width="1.19921875" style="5" customWidth="1"/>
    <col min="8920" max="8920" width="25.8984375" style="5" customWidth="1"/>
    <col min="8921" max="8921" width="13" style="5" customWidth="1"/>
    <col min="8922" max="8922" width="15" style="5" customWidth="1"/>
    <col min="8923" max="8923" width="14.3984375" style="5" customWidth="1"/>
    <col min="8924" max="8925" width="8.19921875" style="5" customWidth="1"/>
    <col min="8926" max="8926" width="11.8984375" style="5" customWidth="1"/>
    <col min="8927" max="9174" width="8.19921875" style="5" customWidth="1"/>
    <col min="9175" max="9175" width="1.19921875" style="5" customWidth="1"/>
    <col min="9176" max="9176" width="25.8984375" style="5" customWidth="1"/>
    <col min="9177" max="9177" width="13" style="5" customWidth="1"/>
    <col min="9178" max="9178" width="15" style="5" customWidth="1"/>
    <col min="9179" max="9179" width="14.3984375" style="5" customWidth="1"/>
    <col min="9180" max="9181" width="8.19921875" style="5" customWidth="1"/>
    <col min="9182" max="9182" width="11.8984375" style="5" customWidth="1"/>
    <col min="9183" max="9430" width="8.19921875" style="5" customWidth="1"/>
    <col min="9431" max="9431" width="1.19921875" style="5" customWidth="1"/>
    <col min="9432" max="9432" width="25.8984375" style="5" customWidth="1"/>
    <col min="9433" max="9433" width="13" style="5" customWidth="1"/>
    <col min="9434" max="9434" width="15" style="5" customWidth="1"/>
    <col min="9435" max="9435" width="14.3984375" style="5" customWidth="1"/>
    <col min="9436" max="9437" width="8.19921875" style="5" customWidth="1"/>
    <col min="9438" max="9438" width="11.8984375" style="5" customWidth="1"/>
    <col min="9439" max="9686" width="8.19921875" style="5" customWidth="1"/>
    <col min="9687" max="9687" width="1.19921875" style="5" customWidth="1"/>
    <col min="9688" max="9688" width="25.8984375" style="5" customWidth="1"/>
    <col min="9689" max="9689" width="13" style="5" customWidth="1"/>
    <col min="9690" max="9690" width="15" style="5" customWidth="1"/>
    <col min="9691" max="9691" width="14.3984375" style="5" customWidth="1"/>
    <col min="9692" max="9693" width="8.19921875" style="5" customWidth="1"/>
    <col min="9694" max="9694" width="11.8984375" style="5" customWidth="1"/>
    <col min="9695" max="9942" width="8.19921875" style="5" customWidth="1"/>
    <col min="9943" max="9943" width="1.19921875" style="5" customWidth="1"/>
    <col min="9944" max="9944" width="25.8984375" style="5" customWidth="1"/>
    <col min="9945" max="9945" width="13" style="5" customWidth="1"/>
    <col min="9946" max="9946" width="15" style="5" customWidth="1"/>
    <col min="9947" max="9947" width="14.3984375" style="5" customWidth="1"/>
    <col min="9948" max="9949" width="8.19921875" style="5" customWidth="1"/>
    <col min="9950" max="9950" width="11.8984375" style="5" customWidth="1"/>
    <col min="9951" max="10198" width="8.19921875" style="5" customWidth="1"/>
    <col min="10199" max="10199" width="1.19921875" style="5" customWidth="1"/>
    <col min="10200" max="10200" width="25.8984375" style="5" customWidth="1"/>
    <col min="10201" max="10201" width="13" style="5" customWidth="1"/>
    <col min="10202" max="10202" width="15" style="5" customWidth="1"/>
    <col min="10203" max="10203" width="14.3984375" style="5" customWidth="1"/>
    <col min="10204" max="10205" width="8.19921875" style="5" customWidth="1"/>
    <col min="10206" max="10206" width="11.8984375" style="5" customWidth="1"/>
    <col min="10207" max="10454" width="8.19921875" style="5" customWidth="1"/>
    <col min="10455" max="10455" width="1.19921875" style="5" customWidth="1"/>
    <col min="10456" max="10456" width="25.8984375" style="5" customWidth="1"/>
    <col min="10457" max="10457" width="13" style="5" customWidth="1"/>
    <col min="10458" max="10458" width="15" style="5" customWidth="1"/>
    <col min="10459" max="10459" width="14.3984375" style="5" customWidth="1"/>
    <col min="10460" max="10461" width="8.19921875" style="5" customWidth="1"/>
    <col min="10462" max="10462" width="11.8984375" style="5" customWidth="1"/>
    <col min="10463" max="10710" width="8.19921875" style="5" customWidth="1"/>
    <col min="10711" max="10711" width="1.19921875" style="5" customWidth="1"/>
    <col min="10712" max="10712" width="25.8984375" style="5" customWidth="1"/>
    <col min="10713" max="10713" width="13" style="5" customWidth="1"/>
    <col min="10714" max="10714" width="15" style="5" customWidth="1"/>
    <col min="10715" max="10715" width="14.3984375" style="5" customWidth="1"/>
    <col min="10716" max="10717" width="8.19921875" style="5" customWidth="1"/>
    <col min="10718" max="10718" width="11.8984375" style="5" customWidth="1"/>
    <col min="10719" max="10966" width="8.19921875" style="5" customWidth="1"/>
    <col min="10967" max="10967" width="1.19921875" style="5" customWidth="1"/>
    <col min="10968" max="10968" width="25.8984375" style="5" customWidth="1"/>
    <col min="10969" max="10969" width="13" style="5" customWidth="1"/>
    <col min="10970" max="10970" width="15" style="5" customWidth="1"/>
    <col min="10971" max="10971" width="14.3984375" style="5" customWidth="1"/>
    <col min="10972" max="10973" width="8.19921875" style="5" customWidth="1"/>
    <col min="10974" max="10974" width="11.8984375" style="5" customWidth="1"/>
    <col min="10975" max="11222" width="8.19921875" style="5" customWidth="1"/>
    <col min="11223" max="11223" width="1.19921875" style="5" customWidth="1"/>
    <col min="11224" max="11224" width="25.8984375" style="5" customWidth="1"/>
    <col min="11225" max="11225" width="13" style="5" customWidth="1"/>
    <col min="11226" max="11226" width="15" style="5" customWidth="1"/>
    <col min="11227" max="11227" width="14.3984375" style="5" customWidth="1"/>
    <col min="11228" max="11229" width="8.19921875" style="5" customWidth="1"/>
    <col min="11230" max="11230" width="11.8984375" style="5" customWidth="1"/>
    <col min="11231" max="11478" width="8.19921875" style="5" customWidth="1"/>
    <col min="11479" max="11479" width="1.19921875" style="5" customWidth="1"/>
    <col min="11480" max="11480" width="25.8984375" style="5" customWidth="1"/>
    <col min="11481" max="11481" width="13" style="5" customWidth="1"/>
    <col min="11482" max="11482" width="15" style="5" customWidth="1"/>
    <col min="11483" max="11483" width="14.3984375" style="5" customWidth="1"/>
    <col min="11484" max="11485" width="8.19921875" style="5" customWidth="1"/>
    <col min="11486" max="11486" width="11.8984375" style="5" customWidth="1"/>
    <col min="11487" max="11734" width="8.19921875" style="5" customWidth="1"/>
    <col min="11735" max="11735" width="1.19921875" style="5" customWidth="1"/>
    <col min="11736" max="11736" width="25.8984375" style="5" customWidth="1"/>
    <col min="11737" max="11737" width="13" style="5" customWidth="1"/>
    <col min="11738" max="11738" width="15" style="5" customWidth="1"/>
    <col min="11739" max="11739" width="14.3984375" style="5" customWidth="1"/>
    <col min="11740" max="11741" width="8.19921875" style="5" customWidth="1"/>
    <col min="11742" max="11742" width="11.8984375" style="5" customWidth="1"/>
    <col min="11743" max="11990" width="8.19921875" style="5" customWidth="1"/>
    <col min="11991" max="11991" width="1.19921875" style="5" customWidth="1"/>
    <col min="11992" max="11992" width="25.8984375" style="5" customWidth="1"/>
    <col min="11993" max="11993" width="13" style="5" customWidth="1"/>
    <col min="11994" max="11994" width="15" style="5" customWidth="1"/>
    <col min="11995" max="11995" width="14.3984375" style="5" customWidth="1"/>
    <col min="11996" max="11997" width="8.19921875" style="5" customWidth="1"/>
    <col min="11998" max="11998" width="11.8984375" style="5" customWidth="1"/>
    <col min="11999" max="12246" width="8.19921875" style="5" customWidth="1"/>
    <col min="12247" max="12247" width="1.19921875" style="5" customWidth="1"/>
    <col min="12248" max="12248" width="25.8984375" style="5" customWidth="1"/>
    <col min="12249" max="12249" width="13" style="5" customWidth="1"/>
    <col min="12250" max="12250" width="15" style="5" customWidth="1"/>
    <col min="12251" max="12251" width="14.3984375" style="5" customWidth="1"/>
    <col min="12252" max="12253" width="8.19921875" style="5" customWidth="1"/>
    <col min="12254" max="12254" width="11.8984375" style="5" customWidth="1"/>
    <col min="12255" max="12502" width="8.19921875" style="5" customWidth="1"/>
    <col min="12503" max="12503" width="1.19921875" style="5" customWidth="1"/>
    <col min="12504" max="12504" width="25.8984375" style="5" customWidth="1"/>
    <col min="12505" max="12505" width="13" style="5" customWidth="1"/>
    <col min="12506" max="12506" width="15" style="5" customWidth="1"/>
    <col min="12507" max="12507" width="14.3984375" style="5" customWidth="1"/>
    <col min="12508" max="12509" width="8.19921875" style="5" customWidth="1"/>
    <col min="12510" max="12510" width="11.8984375" style="5" customWidth="1"/>
    <col min="12511" max="12758" width="8.19921875" style="5" customWidth="1"/>
    <col min="12759" max="12759" width="1.19921875" style="5" customWidth="1"/>
    <col min="12760" max="12760" width="25.8984375" style="5" customWidth="1"/>
    <col min="12761" max="12761" width="13" style="5" customWidth="1"/>
    <col min="12762" max="12762" width="15" style="5" customWidth="1"/>
    <col min="12763" max="12763" width="14.3984375" style="5" customWidth="1"/>
    <col min="12764" max="12765" width="8.19921875" style="5" customWidth="1"/>
    <col min="12766" max="12766" width="11.8984375" style="5" customWidth="1"/>
    <col min="12767" max="13014" width="8.19921875" style="5" customWidth="1"/>
    <col min="13015" max="13015" width="1.19921875" style="5" customWidth="1"/>
    <col min="13016" max="13016" width="25.8984375" style="5" customWidth="1"/>
    <col min="13017" max="13017" width="13" style="5" customWidth="1"/>
    <col min="13018" max="13018" width="15" style="5" customWidth="1"/>
    <col min="13019" max="13019" width="14.3984375" style="5" customWidth="1"/>
    <col min="13020" max="13021" width="8.19921875" style="5" customWidth="1"/>
    <col min="13022" max="13022" width="11.8984375" style="5" customWidth="1"/>
    <col min="13023" max="13270" width="8.19921875" style="5" customWidth="1"/>
    <col min="13271" max="13271" width="1.19921875" style="5" customWidth="1"/>
    <col min="13272" max="13272" width="25.8984375" style="5" customWidth="1"/>
    <col min="13273" max="13273" width="13" style="5" customWidth="1"/>
    <col min="13274" max="13274" width="15" style="5" customWidth="1"/>
    <col min="13275" max="13275" width="14.3984375" style="5" customWidth="1"/>
    <col min="13276" max="13277" width="8.19921875" style="5" customWidth="1"/>
    <col min="13278" max="13278" width="11.8984375" style="5" customWidth="1"/>
    <col min="13279" max="13526" width="8.19921875" style="5" customWidth="1"/>
    <col min="13527" max="13527" width="1.19921875" style="5" customWidth="1"/>
    <col min="13528" max="13528" width="25.8984375" style="5" customWidth="1"/>
    <col min="13529" max="13529" width="13" style="5" customWidth="1"/>
    <col min="13530" max="13530" width="15" style="5" customWidth="1"/>
    <col min="13531" max="13531" width="14.3984375" style="5" customWidth="1"/>
    <col min="13532" max="13533" width="8.19921875" style="5" customWidth="1"/>
    <col min="13534" max="13534" width="11.8984375" style="5" customWidth="1"/>
    <col min="13535" max="13782" width="8.19921875" style="5" customWidth="1"/>
    <col min="13783" max="13783" width="1.19921875" style="5" customWidth="1"/>
    <col min="13784" max="13784" width="25.8984375" style="5" customWidth="1"/>
    <col min="13785" max="13785" width="13" style="5" customWidth="1"/>
    <col min="13786" max="13786" width="15" style="5" customWidth="1"/>
    <col min="13787" max="13787" width="14.3984375" style="5" customWidth="1"/>
    <col min="13788" max="13789" width="8.19921875" style="5" customWidth="1"/>
    <col min="13790" max="13790" width="11.8984375" style="5" customWidth="1"/>
    <col min="13791" max="14038" width="8.19921875" style="5" customWidth="1"/>
    <col min="14039" max="14039" width="1.19921875" style="5" customWidth="1"/>
    <col min="14040" max="14040" width="25.8984375" style="5" customWidth="1"/>
    <col min="14041" max="14041" width="13" style="5" customWidth="1"/>
    <col min="14042" max="14042" width="15" style="5" customWidth="1"/>
    <col min="14043" max="14043" width="14.3984375" style="5" customWidth="1"/>
    <col min="14044" max="14045" width="8.19921875" style="5" customWidth="1"/>
    <col min="14046" max="14046" width="11.8984375" style="5" customWidth="1"/>
    <col min="14047" max="14294" width="8.19921875" style="5" customWidth="1"/>
    <col min="14295" max="14295" width="1.19921875" style="5" customWidth="1"/>
    <col min="14296" max="14296" width="25.8984375" style="5" customWidth="1"/>
    <col min="14297" max="14297" width="13" style="5" customWidth="1"/>
    <col min="14298" max="14298" width="15" style="5" customWidth="1"/>
    <col min="14299" max="14299" width="14.3984375" style="5" customWidth="1"/>
    <col min="14300" max="14301" width="8.19921875" style="5" customWidth="1"/>
    <col min="14302" max="14302" width="11.8984375" style="5" customWidth="1"/>
    <col min="14303" max="14550" width="8.19921875" style="5" customWidth="1"/>
    <col min="14551" max="14551" width="1.19921875" style="5" customWidth="1"/>
    <col min="14552" max="14552" width="25.8984375" style="5" customWidth="1"/>
    <col min="14553" max="14553" width="13" style="5" customWidth="1"/>
    <col min="14554" max="14554" width="15" style="5" customWidth="1"/>
    <col min="14555" max="14555" width="14.3984375" style="5" customWidth="1"/>
    <col min="14556" max="14557" width="8.19921875" style="5" customWidth="1"/>
    <col min="14558" max="14558" width="11.8984375" style="5" customWidth="1"/>
    <col min="14559" max="14806" width="8.19921875" style="5" customWidth="1"/>
    <col min="14807" max="14807" width="1.19921875" style="5" customWidth="1"/>
    <col min="14808" max="14808" width="25.8984375" style="5" customWidth="1"/>
    <col min="14809" max="14809" width="13" style="5" customWidth="1"/>
    <col min="14810" max="14810" width="15" style="5" customWidth="1"/>
    <col min="14811" max="14811" width="14.3984375" style="5" customWidth="1"/>
    <col min="14812" max="14813" width="8.19921875" style="5" customWidth="1"/>
    <col min="14814" max="14814" width="11.8984375" style="5" customWidth="1"/>
    <col min="14815" max="15062" width="8.19921875" style="5" customWidth="1"/>
    <col min="15063" max="15063" width="1.19921875" style="5" customWidth="1"/>
    <col min="15064" max="15064" width="25.8984375" style="5" customWidth="1"/>
    <col min="15065" max="15065" width="13" style="5" customWidth="1"/>
    <col min="15066" max="15066" width="15" style="5" customWidth="1"/>
    <col min="15067" max="15067" width="14.3984375" style="5" customWidth="1"/>
    <col min="15068" max="15069" width="8.19921875" style="5" customWidth="1"/>
    <col min="15070" max="15070" width="11.8984375" style="5" customWidth="1"/>
    <col min="15071" max="15318" width="8.19921875" style="5" customWidth="1"/>
    <col min="15319" max="15319" width="1.19921875" style="5" customWidth="1"/>
    <col min="15320" max="15320" width="25.8984375" style="5" customWidth="1"/>
    <col min="15321" max="15321" width="13" style="5" customWidth="1"/>
    <col min="15322" max="15322" width="15" style="5" customWidth="1"/>
    <col min="15323" max="15323" width="14.3984375" style="5" customWidth="1"/>
    <col min="15324" max="15325" width="8.19921875" style="5" customWidth="1"/>
    <col min="15326" max="15326" width="11.8984375" style="5" customWidth="1"/>
    <col min="15327" max="15574" width="8.19921875" style="5" customWidth="1"/>
    <col min="15575" max="15575" width="1.19921875" style="5" customWidth="1"/>
    <col min="15576" max="15576" width="25.8984375" style="5" customWidth="1"/>
    <col min="15577" max="15577" width="13" style="5" customWidth="1"/>
    <col min="15578" max="15578" width="15" style="5" customWidth="1"/>
    <col min="15579" max="15579" width="14.3984375" style="5" customWidth="1"/>
    <col min="15580" max="15581" width="8.19921875" style="5" customWidth="1"/>
    <col min="15582" max="15582" width="11.8984375" style="5" customWidth="1"/>
    <col min="15583" max="15830" width="8.19921875" style="5" customWidth="1"/>
    <col min="15831" max="15831" width="1.19921875" style="5" customWidth="1"/>
    <col min="15832" max="15832" width="25.8984375" style="5" customWidth="1"/>
    <col min="15833" max="15833" width="13" style="5" customWidth="1"/>
    <col min="15834" max="15834" width="15" style="5" customWidth="1"/>
    <col min="15835" max="15835" width="14.3984375" style="5" customWidth="1"/>
    <col min="15836" max="15837" width="8.19921875" style="5" customWidth="1"/>
    <col min="15838" max="15838" width="11.8984375" style="5" customWidth="1"/>
    <col min="15839" max="16086" width="8.19921875" style="5" customWidth="1"/>
    <col min="16087" max="16087" width="1.19921875" style="5" customWidth="1"/>
    <col min="16088" max="16088" width="25.8984375" style="5" customWidth="1"/>
    <col min="16089" max="16089" width="13" style="5" customWidth="1"/>
    <col min="16090" max="16090" width="15" style="5" customWidth="1"/>
    <col min="16091" max="16091" width="14.3984375" style="5" customWidth="1"/>
    <col min="16092" max="16093" width="8.19921875" style="5" customWidth="1"/>
    <col min="16094" max="16094" width="11.8984375" style="5" customWidth="1"/>
    <col min="16095" max="16354" width="8.19921875" style="5" customWidth="1"/>
    <col min="16355" max="16384" width="8.19921875" style="5"/>
  </cols>
  <sheetData>
    <row r="1" spans="1:10" ht="19.95" customHeight="1" thickBot="1" x14ac:dyDescent="0.3">
      <c r="A1" s="564" t="s">
        <v>454</v>
      </c>
      <c r="B1" s="565"/>
      <c r="C1" s="565"/>
      <c r="D1" s="565"/>
      <c r="E1" s="565"/>
      <c r="F1" s="565"/>
      <c r="G1" s="565"/>
      <c r="H1" s="565"/>
      <c r="I1" s="565"/>
      <c r="J1" s="566"/>
    </row>
    <row r="2" spans="1:10" ht="21" customHeight="1" x14ac:dyDescent="0.4">
      <c r="A2" s="469"/>
      <c r="B2" s="470"/>
      <c r="C2" s="470"/>
      <c r="D2" s="470"/>
      <c r="E2" s="102"/>
      <c r="F2" s="102"/>
      <c r="G2" s="102"/>
      <c r="H2" s="571" t="s">
        <v>455</v>
      </c>
      <c r="I2" s="571"/>
      <c r="J2" s="98"/>
    </row>
    <row r="3" spans="1:10" ht="5.25" customHeight="1" x14ac:dyDescent="0.4">
      <c r="A3" s="101"/>
      <c r="B3" s="102"/>
      <c r="C3" s="102"/>
      <c r="D3" s="102"/>
      <c r="E3" s="102"/>
      <c r="F3" s="102"/>
      <c r="G3" s="102"/>
      <c r="H3" s="97"/>
      <c r="I3" s="97"/>
      <c r="J3" s="114"/>
    </row>
    <row r="4" spans="1:10" ht="32.25" customHeight="1" x14ac:dyDescent="0.25">
      <c r="A4" s="49"/>
      <c r="H4" s="108" t="s">
        <v>456</v>
      </c>
      <c r="I4" s="61">
        <f>AVERAGE(E18:E26)</f>
        <v>0.19111111111111112</v>
      </c>
      <c r="J4" s="9"/>
    </row>
    <row r="5" spans="1:10" ht="4.2" customHeight="1" x14ac:dyDescent="0.25">
      <c r="A5" s="49"/>
      <c r="D5" s="103"/>
      <c r="E5" s="103"/>
      <c r="F5" s="103"/>
      <c r="G5" s="103"/>
      <c r="H5" s="109"/>
      <c r="J5" s="9"/>
    </row>
    <row r="6" spans="1:10" ht="30.6" customHeight="1" x14ac:dyDescent="0.25">
      <c r="A6" s="49"/>
      <c r="H6" s="108" t="s">
        <v>457</v>
      </c>
      <c r="I6" s="61">
        <f>AVERAGE(F18:F26)</f>
        <v>0.28282828282828282</v>
      </c>
      <c r="J6" s="9"/>
    </row>
    <row r="7" spans="1:10" ht="4.2" customHeight="1" thickBot="1" x14ac:dyDescent="0.3">
      <c r="A7" s="49"/>
      <c r="D7" s="70"/>
      <c r="E7" s="70"/>
      <c r="F7" s="70"/>
      <c r="G7" s="70"/>
      <c r="H7" s="70"/>
      <c r="J7" s="9"/>
    </row>
    <row r="8" spans="1:10" ht="18" thickBot="1" x14ac:dyDescent="0.3">
      <c r="A8" s="564" t="s">
        <v>458</v>
      </c>
      <c r="B8" s="565"/>
      <c r="C8" s="565"/>
      <c r="D8" s="565"/>
      <c r="E8" s="565"/>
      <c r="F8" s="565"/>
      <c r="G8" s="565"/>
      <c r="H8" s="565"/>
      <c r="I8" s="565"/>
      <c r="J8" s="566"/>
    </row>
    <row r="9" spans="1:10" ht="41.4" customHeight="1" x14ac:dyDescent="0.25">
      <c r="A9" s="572" t="s">
        <v>459</v>
      </c>
      <c r="B9" s="573"/>
      <c r="C9" s="573"/>
      <c r="D9" s="573"/>
      <c r="E9" s="573"/>
      <c r="F9" s="573"/>
      <c r="G9" s="573"/>
      <c r="H9" s="573"/>
      <c r="I9" s="573"/>
      <c r="J9" s="574"/>
    </row>
    <row r="10" spans="1:10" ht="20.399999999999999" x14ac:dyDescent="0.3">
      <c r="A10" s="569" t="s">
        <v>460</v>
      </c>
      <c r="B10" s="570"/>
      <c r="C10" s="570"/>
      <c r="D10" s="570"/>
      <c r="E10" s="186"/>
      <c r="F10" s="186"/>
      <c r="G10" s="186"/>
      <c r="H10" s="112" t="s">
        <v>461</v>
      </c>
      <c r="I10" s="113"/>
      <c r="J10" s="111" t="s">
        <v>462</v>
      </c>
    </row>
    <row r="11" spans="1:10" ht="9" customHeight="1" thickBot="1" x14ac:dyDescent="0.3">
      <c r="A11" s="557" t="s">
        <v>463</v>
      </c>
      <c r="B11" s="558"/>
      <c r="C11" s="558"/>
      <c r="D11" s="558"/>
      <c r="E11" s="185"/>
      <c r="F11" s="185"/>
      <c r="G11" s="185"/>
      <c r="J11" s="9"/>
    </row>
    <row r="12" spans="1:10" ht="52.5" customHeight="1" x14ac:dyDescent="0.25">
      <c r="A12" s="557"/>
      <c r="B12" s="558"/>
      <c r="C12" s="558"/>
      <c r="D12" s="558"/>
      <c r="E12" s="185"/>
      <c r="F12" s="185"/>
      <c r="G12" s="185"/>
      <c r="H12" s="197"/>
      <c r="I12" s="93"/>
      <c r="J12" s="198"/>
    </row>
    <row r="13" spans="1:10" ht="34.5" customHeight="1" x14ac:dyDescent="0.25">
      <c r="A13" s="559" t="s">
        <v>464</v>
      </c>
      <c r="B13" s="560"/>
      <c r="C13" s="560"/>
      <c r="D13" s="560"/>
      <c r="E13" s="560"/>
      <c r="F13" s="560"/>
      <c r="G13" s="188"/>
      <c r="H13" s="188"/>
      <c r="I13" s="188"/>
      <c r="J13" s="189"/>
    </row>
    <row r="14" spans="1:10" ht="24.9" customHeight="1" thickBot="1" x14ac:dyDescent="0.3">
      <c r="A14" s="561"/>
      <c r="B14" s="562"/>
      <c r="C14" s="562"/>
      <c r="D14" s="562"/>
      <c r="E14" s="562"/>
      <c r="F14" s="562"/>
      <c r="G14" s="562"/>
      <c r="H14" s="562"/>
      <c r="I14" s="562"/>
      <c r="J14" s="563"/>
    </row>
    <row r="15" spans="1:10" ht="24.9" customHeight="1" thickBot="1" x14ac:dyDescent="0.3">
      <c r="A15" s="564" t="s">
        <v>465</v>
      </c>
      <c r="B15" s="565"/>
      <c r="C15" s="565"/>
      <c r="D15" s="565"/>
      <c r="E15" s="565"/>
      <c r="F15" s="565"/>
      <c r="G15" s="565"/>
      <c r="H15" s="565"/>
      <c r="I15" s="565"/>
      <c r="J15" s="566"/>
    </row>
    <row r="16" spans="1:10" ht="28.5" customHeight="1" thickBot="1" x14ac:dyDescent="0.3">
      <c r="A16" s="564" t="s">
        <v>466</v>
      </c>
      <c r="B16" s="565"/>
      <c r="C16" s="565"/>
      <c r="D16" s="565"/>
      <c r="E16" s="565"/>
      <c r="F16" s="565"/>
      <c r="G16" s="567"/>
      <c r="H16" s="567"/>
      <c r="I16" s="567"/>
      <c r="J16" s="568"/>
    </row>
    <row r="17" spans="1:10" ht="32.25" customHeight="1" x14ac:dyDescent="0.25">
      <c r="A17" s="319" t="s">
        <v>467</v>
      </c>
      <c r="B17" s="190" t="s">
        <v>468</v>
      </c>
      <c r="C17" s="190" t="s">
        <v>469</v>
      </c>
      <c r="D17" s="190" t="s">
        <v>470</v>
      </c>
      <c r="E17" s="191" t="s">
        <v>471</v>
      </c>
      <c r="F17" s="191" t="s">
        <v>472</v>
      </c>
      <c r="J17" s="9"/>
    </row>
    <row r="18" spans="1:10" ht="32.25" customHeight="1" x14ac:dyDescent="0.25">
      <c r="A18" s="196" t="s">
        <v>473</v>
      </c>
      <c r="B18" s="192">
        <v>2</v>
      </c>
      <c r="C18" s="192">
        <v>2.5</v>
      </c>
      <c r="D18" s="193">
        <v>3</v>
      </c>
      <c r="E18" s="61">
        <f>'Scoring Breakdown'!B2</f>
        <v>0</v>
      </c>
      <c r="F18" s="61">
        <f>'Scoring Breakdown'!E2</f>
        <v>0</v>
      </c>
      <c r="J18" s="9"/>
    </row>
    <row r="19" spans="1:10" ht="32.25" customHeight="1" x14ac:dyDescent="0.25">
      <c r="A19" s="196" t="s">
        <v>474</v>
      </c>
      <c r="B19" s="192">
        <v>2</v>
      </c>
      <c r="C19" s="192">
        <v>2.5</v>
      </c>
      <c r="D19" s="193">
        <v>3</v>
      </c>
      <c r="E19" s="61">
        <f>'Scoring Breakdown'!B3</f>
        <v>0</v>
      </c>
      <c r="F19" s="61">
        <f>'Scoring Breakdown'!E3</f>
        <v>0</v>
      </c>
      <c r="J19" s="9"/>
    </row>
    <row r="20" spans="1:10" ht="32.25" customHeight="1" x14ac:dyDescent="0.25">
      <c r="A20" s="196" t="s">
        <v>475</v>
      </c>
      <c r="B20" s="192">
        <v>2</v>
      </c>
      <c r="C20" s="192">
        <v>2.5</v>
      </c>
      <c r="D20" s="193">
        <v>3</v>
      </c>
      <c r="E20" s="61">
        <f>'Scoring Breakdown'!B4</f>
        <v>0</v>
      </c>
      <c r="F20" s="61">
        <f>'Scoring Breakdown'!E4</f>
        <v>0</v>
      </c>
      <c r="J20" s="9"/>
    </row>
    <row r="21" spans="1:10" ht="32.25" customHeight="1" x14ac:dyDescent="0.25">
      <c r="A21" s="196" t="s">
        <v>476</v>
      </c>
      <c r="B21" s="192">
        <v>2</v>
      </c>
      <c r="C21" s="192">
        <v>2.5</v>
      </c>
      <c r="D21" s="193">
        <v>3</v>
      </c>
      <c r="E21" s="61">
        <f>'Scoring Breakdown'!B5</f>
        <v>0</v>
      </c>
      <c r="F21" s="61">
        <f>'Scoring Breakdown'!E5</f>
        <v>0</v>
      </c>
      <c r="J21" s="9"/>
    </row>
    <row r="22" spans="1:10" ht="32.25" customHeight="1" x14ac:dyDescent="0.25">
      <c r="A22" s="196" t="s">
        <v>477</v>
      </c>
      <c r="B22" s="192">
        <v>2</v>
      </c>
      <c r="C22" s="192">
        <v>2.5</v>
      </c>
      <c r="D22" s="193">
        <v>3</v>
      </c>
      <c r="E22" s="61">
        <f>'Scoring Breakdown'!B6</f>
        <v>0</v>
      </c>
      <c r="F22" s="61">
        <f>'Scoring Breakdown'!E6</f>
        <v>0</v>
      </c>
      <c r="J22" s="9"/>
    </row>
    <row r="23" spans="1:10" ht="32.25" customHeight="1" x14ac:dyDescent="0.25">
      <c r="A23" s="196" t="s">
        <v>478</v>
      </c>
      <c r="B23" s="192">
        <v>2</v>
      </c>
      <c r="C23" s="192">
        <v>2.5</v>
      </c>
      <c r="D23" s="193">
        <v>3</v>
      </c>
      <c r="E23" s="61">
        <f>'Scoring Breakdown'!B7</f>
        <v>0</v>
      </c>
      <c r="F23" s="61">
        <f>'Scoring Breakdown'!E7</f>
        <v>0</v>
      </c>
      <c r="J23" s="9"/>
    </row>
    <row r="24" spans="1:10" ht="32.25" customHeight="1" x14ac:dyDescent="0.25">
      <c r="A24" s="196" t="s">
        <v>479</v>
      </c>
      <c r="B24" s="192">
        <v>2</v>
      </c>
      <c r="C24" s="192">
        <v>2.5</v>
      </c>
      <c r="D24" s="193">
        <v>3</v>
      </c>
      <c r="E24" s="61">
        <f>'Scoring Breakdown'!B8</f>
        <v>0</v>
      </c>
      <c r="F24" s="61">
        <f>'Scoring Breakdown'!E8</f>
        <v>0</v>
      </c>
      <c r="J24" s="9"/>
    </row>
    <row r="25" spans="1:10" ht="22.8" x14ac:dyDescent="0.25">
      <c r="A25" s="196" t="s">
        <v>480</v>
      </c>
      <c r="B25" s="192">
        <v>2</v>
      </c>
      <c r="C25" s="192">
        <v>2.5</v>
      </c>
      <c r="D25" s="193">
        <v>3</v>
      </c>
      <c r="E25" s="61">
        <f>'Scoring Breakdown'!B9</f>
        <v>0</v>
      </c>
      <c r="F25" s="61">
        <f>'Scoring Breakdown'!E9</f>
        <v>0</v>
      </c>
      <c r="J25" s="9"/>
    </row>
    <row r="26" spans="1:10" x14ac:dyDescent="0.25">
      <c r="A26" s="196" t="s">
        <v>481</v>
      </c>
      <c r="B26" s="192">
        <v>2</v>
      </c>
      <c r="C26" s="192">
        <v>2.5</v>
      </c>
      <c r="D26" s="193">
        <v>3</v>
      </c>
      <c r="E26" s="61">
        <f>'Scoring Breakdown'!B10</f>
        <v>1.72</v>
      </c>
      <c r="F26" s="61">
        <f>'Scoring Breakdown'!E10</f>
        <v>2.5454545454545454</v>
      </c>
      <c r="J26" s="9"/>
    </row>
    <row r="27" spans="1:10" ht="9.75" customHeight="1" thickBot="1" x14ac:dyDescent="0.3">
      <c r="A27" s="115"/>
      <c r="B27" s="116"/>
      <c r="C27" s="116"/>
      <c r="D27" s="116"/>
      <c r="E27" s="116"/>
      <c r="F27" s="116"/>
      <c r="G27" s="116"/>
      <c r="H27" s="116"/>
      <c r="I27" s="116"/>
      <c r="J27" s="117"/>
    </row>
    <row r="28" spans="1:10" x14ac:dyDescent="0.25">
      <c r="A28" s="49"/>
      <c r="J28" s="9"/>
    </row>
    <row r="29" spans="1:10" ht="15.6" x14ac:dyDescent="0.25">
      <c r="A29" s="320" t="s">
        <v>482</v>
      </c>
      <c r="B29" s="534"/>
      <c r="C29" s="535"/>
      <c r="D29" s="535"/>
      <c r="E29" s="535"/>
      <c r="F29" s="535"/>
      <c r="G29" s="535"/>
      <c r="H29" s="535"/>
      <c r="I29" s="535"/>
      <c r="J29" s="536"/>
    </row>
    <row r="30" spans="1:10" ht="15.6" x14ac:dyDescent="0.25">
      <c r="A30" s="321" t="s">
        <v>483</v>
      </c>
      <c r="B30" s="531"/>
      <c r="C30" s="532"/>
      <c r="D30" s="532"/>
      <c r="E30" s="532"/>
      <c r="F30" s="532"/>
      <c r="G30" s="532"/>
      <c r="H30" s="532"/>
      <c r="I30" s="532"/>
      <c r="J30" s="533"/>
    </row>
    <row r="31" spans="1:10" ht="15.6" x14ac:dyDescent="0.25">
      <c r="A31" s="321" t="s">
        <v>484</v>
      </c>
      <c r="B31" s="531"/>
      <c r="C31" s="532"/>
      <c r="D31" s="532"/>
      <c r="E31" s="532"/>
      <c r="F31" s="532"/>
      <c r="G31" s="532"/>
      <c r="H31" s="532"/>
      <c r="I31" s="532"/>
      <c r="J31" s="533"/>
    </row>
    <row r="32" spans="1:10" ht="15.6" x14ac:dyDescent="0.25">
      <c r="A32" s="321" t="s">
        <v>485</v>
      </c>
      <c r="B32" s="531"/>
      <c r="C32" s="532"/>
      <c r="D32" s="532"/>
      <c r="E32" s="532"/>
      <c r="F32" s="532"/>
      <c r="G32" s="532"/>
      <c r="H32" s="532"/>
      <c r="I32" s="532"/>
      <c r="J32" s="533"/>
    </row>
    <row r="33" spans="1:10" ht="15.6" x14ac:dyDescent="0.25">
      <c r="A33" s="320" t="s">
        <v>486</v>
      </c>
      <c r="B33" s="534"/>
      <c r="C33" s="535"/>
      <c r="D33" s="535"/>
      <c r="E33" s="535"/>
      <c r="F33" s="535"/>
      <c r="G33" s="535"/>
      <c r="H33" s="535"/>
      <c r="I33" s="535"/>
      <c r="J33" s="536"/>
    </row>
    <row r="34" spans="1:10" ht="15.6" x14ac:dyDescent="0.25">
      <c r="A34" s="321" t="s">
        <v>483</v>
      </c>
      <c r="B34" s="531"/>
      <c r="C34" s="532"/>
      <c r="D34" s="532"/>
      <c r="E34" s="532"/>
      <c r="F34" s="532"/>
      <c r="G34" s="532"/>
      <c r="H34" s="532"/>
      <c r="I34" s="532"/>
      <c r="J34" s="533"/>
    </row>
    <row r="35" spans="1:10" ht="15.6" x14ac:dyDescent="0.25">
      <c r="A35" s="321" t="s">
        <v>484</v>
      </c>
      <c r="B35" s="531"/>
      <c r="C35" s="532"/>
      <c r="D35" s="532"/>
      <c r="E35" s="532"/>
      <c r="F35" s="532"/>
      <c r="G35" s="532"/>
      <c r="H35" s="532"/>
      <c r="I35" s="532"/>
      <c r="J35" s="533"/>
    </row>
    <row r="36" spans="1:10" ht="15.6" x14ac:dyDescent="0.25">
      <c r="A36" s="321" t="s">
        <v>485</v>
      </c>
      <c r="B36" s="531"/>
      <c r="C36" s="532"/>
      <c r="D36" s="532"/>
      <c r="E36" s="532"/>
      <c r="F36" s="532"/>
      <c r="G36" s="532"/>
      <c r="H36" s="532"/>
      <c r="I36" s="532"/>
      <c r="J36" s="533"/>
    </row>
    <row r="37" spans="1:10" ht="16.2" thickBot="1" x14ac:dyDescent="0.3">
      <c r="A37" s="542" t="s">
        <v>487</v>
      </c>
      <c r="B37" s="543"/>
      <c r="C37" s="543"/>
      <c r="D37" s="543"/>
      <c r="E37" s="543"/>
      <c r="F37" s="543"/>
      <c r="G37" s="543"/>
      <c r="H37" s="543"/>
      <c r="I37" s="543"/>
      <c r="J37" s="544"/>
    </row>
    <row r="38" spans="1:10" ht="15.75" customHeight="1" x14ac:dyDescent="0.25">
      <c r="A38" s="548"/>
      <c r="B38" s="549"/>
      <c r="C38" s="549"/>
      <c r="D38" s="549"/>
      <c r="E38" s="549"/>
      <c r="F38" s="549"/>
      <c r="G38" s="549"/>
      <c r="H38" s="549"/>
      <c r="I38" s="549"/>
      <c r="J38" s="550"/>
    </row>
    <row r="39" spans="1:10" ht="15.75" customHeight="1" x14ac:dyDescent="0.25">
      <c r="A39" s="551"/>
      <c r="B39" s="552"/>
      <c r="C39" s="552"/>
      <c r="D39" s="552"/>
      <c r="E39" s="552"/>
      <c r="F39" s="552"/>
      <c r="G39" s="552"/>
      <c r="H39" s="552"/>
      <c r="I39" s="552"/>
      <c r="J39" s="553"/>
    </row>
    <row r="40" spans="1:10" ht="15.75" customHeight="1" x14ac:dyDescent="0.25">
      <c r="A40" s="551"/>
      <c r="B40" s="552"/>
      <c r="C40" s="552"/>
      <c r="D40" s="552"/>
      <c r="E40" s="552"/>
      <c r="F40" s="552"/>
      <c r="G40" s="552"/>
      <c r="H40" s="552"/>
      <c r="I40" s="552"/>
      <c r="J40" s="553"/>
    </row>
    <row r="41" spans="1:10" ht="15.75" customHeight="1" x14ac:dyDescent="0.25">
      <c r="A41" s="551"/>
      <c r="B41" s="552"/>
      <c r="C41" s="552"/>
      <c r="D41" s="552"/>
      <c r="E41" s="552"/>
      <c r="F41" s="552"/>
      <c r="G41" s="552"/>
      <c r="H41" s="552"/>
      <c r="I41" s="552"/>
      <c r="J41" s="553"/>
    </row>
    <row r="42" spans="1:10" ht="15.75" customHeight="1" x14ac:dyDescent="0.25">
      <c r="A42" s="551"/>
      <c r="B42" s="552"/>
      <c r="C42" s="552"/>
      <c r="D42" s="552"/>
      <c r="E42" s="552"/>
      <c r="F42" s="552"/>
      <c r="G42" s="552"/>
      <c r="H42" s="552"/>
      <c r="I42" s="552"/>
      <c r="J42" s="553"/>
    </row>
    <row r="43" spans="1:10" ht="15.75" customHeight="1" x14ac:dyDescent="0.25">
      <c r="A43" s="551"/>
      <c r="B43" s="552"/>
      <c r="C43" s="552"/>
      <c r="D43" s="552"/>
      <c r="E43" s="552"/>
      <c r="F43" s="552"/>
      <c r="G43" s="552"/>
      <c r="H43" s="552"/>
      <c r="I43" s="552"/>
      <c r="J43" s="553"/>
    </row>
    <row r="44" spans="1:10" ht="15.75" customHeight="1" x14ac:dyDescent="0.25">
      <c r="A44" s="551"/>
      <c r="B44" s="552"/>
      <c r="C44" s="552"/>
      <c r="D44" s="552"/>
      <c r="E44" s="552"/>
      <c r="F44" s="552"/>
      <c r="G44" s="552"/>
      <c r="H44" s="552"/>
      <c r="I44" s="552"/>
      <c r="J44" s="553"/>
    </row>
    <row r="45" spans="1:10" ht="15.75" customHeight="1" x14ac:dyDescent="0.25">
      <c r="A45" s="551"/>
      <c r="B45" s="552"/>
      <c r="C45" s="552"/>
      <c r="D45" s="552"/>
      <c r="E45" s="552"/>
      <c r="F45" s="552"/>
      <c r="G45" s="552"/>
      <c r="H45" s="552"/>
      <c r="I45" s="552"/>
      <c r="J45" s="553"/>
    </row>
    <row r="46" spans="1:10" ht="15.75" customHeight="1" x14ac:dyDescent="0.25">
      <c r="A46" s="551"/>
      <c r="B46" s="552"/>
      <c r="C46" s="552"/>
      <c r="D46" s="552"/>
      <c r="E46" s="552"/>
      <c r="F46" s="552"/>
      <c r="G46" s="552"/>
      <c r="H46" s="552"/>
      <c r="I46" s="552"/>
      <c r="J46" s="553"/>
    </row>
    <row r="47" spans="1:10" ht="15.75" customHeight="1" x14ac:dyDescent="0.25">
      <c r="A47" s="551"/>
      <c r="B47" s="552"/>
      <c r="C47" s="552"/>
      <c r="D47" s="552"/>
      <c r="E47" s="552"/>
      <c r="F47" s="552"/>
      <c r="G47" s="552"/>
      <c r="H47" s="552"/>
      <c r="I47" s="552"/>
      <c r="J47" s="553"/>
    </row>
    <row r="48" spans="1:10" ht="15.75" customHeight="1" x14ac:dyDescent="0.25">
      <c r="A48" s="551"/>
      <c r="B48" s="552"/>
      <c r="C48" s="552"/>
      <c r="D48" s="552"/>
      <c r="E48" s="552"/>
      <c r="F48" s="552"/>
      <c r="G48" s="552"/>
      <c r="H48" s="552"/>
      <c r="I48" s="552"/>
      <c r="J48" s="553"/>
    </row>
    <row r="49" spans="1:10" ht="15.75" customHeight="1" x14ac:dyDescent="0.25">
      <c r="A49" s="551"/>
      <c r="B49" s="552"/>
      <c r="C49" s="552"/>
      <c r="D49" s="552"/>
      <c r="E49" s="552"/>
      <c r="F49" s="552"/>
      <c r="G49" s="552"/>
      <c r="H49" s="552"/>
      <c r="I49" s="552"/>
      <c r="J49" s="553"/>
    </row>
    <row r="50" spans="1:10" ht="15.75" customHeight="1" x14ac:dyDescent="0.25">
      <c r="A50" s="551"/>
      <c r="B50" s="552"/>
      <c r="C50" s="552"/>
      <c r="D50" s="552"/>
      <c r="E50" s="552"/>
      <c r="F50" s="552"/>
      <c r="G50" s="552"/>
      <c r="H50" s="552"/>
      <c r="I50" s="552"/>
      <c r="J50" s="553"/>
    </row>
    <row r="51" spans="1:10" ht="15.75" customHeight="1" x14ac:dyDescent="0.25">
      <c r="A51" s="551"/>
      <c r="B51" s="552"/>
      <c r="C51" s="552"/>
      <c r="D51" s="552"/>
      <c r="E51" s="552"/>
      <c r="F51" s="552"/>
      <c r="G51" s="552"/>
      <c r="H51" s="552"/>
      <c r="I51" s="552"/>
      <c r="J51" s="553"/>
    </row>
    <row r="52" spans="1:10" ht="15.75" customHeight="1" x14ac:dyDescent="0.25">
      <c r="A52" s="551"/>
      <c r="B52" s="552"/>
      <c r="C52" s="552"/>
      <c r="D52" s="552"/>
      <c r="E52" s="552"/>
      <c r="F52" s="552"/>
      <c r="G52" s="552"/>
      <c r="H52" s="552"/>
      <c r="I52" s="552"/>
      <c r="J52" s="553"/>
    </row>
    <row r="53" spans="1:10" ht="15.75" customHeight="1" x14ac:dyDescent="0.25">
      <c r="A53" s="551"/>
      <c r="B53" s="552"/>
      <c r="C53" s="552"/>
      <c r="D53" s="552"/>
      <c r="E53" s="552"/>
      <c r="F53" s="552"/>
      <c r="G53" s="552"/>
      <c r="H53" s="552"/>
      <c r="I53" s="552"/>
      <c r="J53" s="553"/>
    </row>
    <row r="54" spans="1:10" ht="15.75" customHeight="1" x14ac:dyDescent="0.25">
      <c r="A54" s="551"/>
      <c r="B54" s="552"/>
      <c r="C54" s="552"/>
      <c r="D54" s="552"/>
      <c r="E54" s="552"/>
      <c r="F54" s="552"/>
      <c r="G54" s="552"/>
      <c r="H54" s="552"/>
      <c r="I54" s="552"/>
      <c r="J54" s="553"/>
    </row>
    <row r="55" spans="1:10" ht="15.75" customHeight="1" x14ac:dyDescent="0.25">
      <c r="A55" s="551"/>
      <c r="B55" s="552"/>
      <c r="C55" s="552"/>
      <c r="D55" s="552"/>
      <c r="E55" s="552"/>
      <c r="F55" s="552"/>
      <c r="G55" s="552"/>
      <c r="H55" s="552"/>
      <c r="I55" s="552"/>
      <c r="J55" s="553"/>
    </row>
    <row r="56" spans="1:10" ht="15.75" customHeight="1" x14ac:dyDescent="0.25">
      <c r="A56" s="551"/>
      <c r="B56" s="552"/>
      <c r="C56" s="552"/>
      <c r="D56" s="552"/>
      <c r="E56" s="552"/>
      <c r="F56" s="552"/>
      <c r="G56" s="552"/>
      <c r="H56" s="552"/>
      <c r="I56" s="552"/>
      <c r="J56" s="553"/>
    </row>
    <row r="57" spans="1:10" ht="15.75" customHeight="1" x14ac:dyDescent="0.25">
      <c r="A57" s="551"/>
      <c r="B57" s="552"/>
      <c r="C57" s="552"/>
      <c r="D57" s="552"/>
      <c r="E57" s="552"/>
      <c r="F57" s="552"/>
      <c r="G57" s="552"/>
      <c r="H57" s="552"/>
      <c r="I57" s="552"/>
      <c r="J57" s="553"/>
    </row>
    <row r="58" spans="1:10" ht="15.75" customHeight="1" x14ac:dyDescent="0.25">
      <c r="A58" s="551"/>
      <c r="B58" s="552"/>
      <c r="C58" s="552"/>
      <c r="D58" s="552"/>
      <c r="E58" s="552"/>
      <c r="F58" s="552"/>
      <c r="G58" s="552"/>
      <c r="H58" s="552"/>
      <c r="I58" s="552"/>
      <c r="J58" s="553"/>
    </row>
    <row r="59" spans="1:10" ht="15.75" customHeight="1" x14ac:dyDescent="0.25">
      <c r="A59" s="551"/>
      <c r="B59" s="552"/>
      <c r="C59" s="552"/>
      <c r="D59" s="552"/>
      <c r="E59" s="552"/>
      <c r="F59" s="552"/>
      <c r="G59" s="552"/>
      <c r="H59" s="552"/>
      <c r="I59" s="552"/>
      <c r="J59" s="553"/>
    </row>
    <row r="60" spans="1:10" ht="15.75" customHeight="1" x14ac:dyDescent="0.25">
      <c r="A60" s="551"/>
      <c r="B60" s="552"/>
      <c r="C60" s="552"/>
      <c r="D60" s="552"/>
      <c r="E60" s="552"/>
      <c r="F60" s="552"/>
      <c r="G60" s="552"/>
      <c r="H60" s="552"/>
      <c r="I60" s="552"/>
      <c r="J60" s="553"/>
    </row>
    <row r="61" spans="1:10" ht="15.75" customHeight="1" x14ac:dyDescent="0.25">
      <c r="A61" s="551"/>
      <c r="B61" s="552"/>
      <c r="C61" s="552"/>
      <c r="D61" s="552"/>
      <c r="E61" s="552"/>
      <c r="F61" s="552"/>
      <c r="G61" s="552"/>
      <c r="H61" s="552"/>
      <c r="I61" s="552"/>
      <c r="J61" s="553"/>
    </row>
    <row r="62" spans="1:10" ht="15.75" customHeight="1" x14ac:dyDescent="0.25">
      <c r="A62" s="551"/>
      <c r="B62" s="552"/>
      <c r="C62" s="552"/>
      <c r="D62" s="552"/>
      <c r="E62" s="552"/>
      <c r="F62" s="552"/>
      <c r="G62" s="552"/>
      <c r="H62" s="552"/>
      <c r="I62" s="552"/>
      <c r="J62" s="553"/>
    </row>
    <row r="63" spans="1:10" ht="15.75" customHeight="1" x14ac:dyDescent="0.25">
      <c r="A63" s="551"/>
      <c r="B63" s="552"/>
      <c r="C63" s="552"/>
      <c r="D63" s="552"/>
      <c r="E63" s="552"/>
      <c r="F63" s="552"/>
      <c r="G63" s="552"/>
      <c r="H63" s="552"/>
      <c r="I63" s="552"/>
      <c r="J63" s="553"/>
    </row>
    <row r="64" spans="1:10" ht="15.75" customHeight="1" x14ac:dyDescent="0.25">
      <c r="A64" s="551"/>
      <c r="B64" s="552"/>
      <c r="C64" s="552"/>
      <c r="D64" s="552"/>
      <c r="E64" s="552"/>
      <c r="F64" s="552"/>
      <c r="G64" s="552"/>
      <c r="H64" s="552"/>
      <c r="I64" s="552"/>
      <c r="J64" s="553"/>
    </row>
    <row r="65" spans="1:10" ht="15.75" customHeight="1" x14ac:dyDescent="0.25">
      <c r="A65" s="551"/>
      <c r="B65" s="552"/>
      <c r="C65" s="552"/>
      <c r="D65" s="552"/>
      <c r="E65" s="552"/>
      <c r="F65" s="552"/>
      <c r="G65" s="552"/>
      <c r="H65" s="552"/>
      <c r="I65" s="552"/>
      <c r="J65" s="553"/>
    </row>
    <row r="66" spans="1:10" ht="15.75" customHeight="1" x14ac:dyDescent="0.25">
      <c r="A66" s="551"/>
      <c r="B66" s="552"/>
      <c r="C66" s="552"/>
      <c r="D66" s="552"/>
      <c r="E66" s="552"/>
      <c r="F66" s="552"/>
      <c r="G66" s="552"/>
      <c r="H66" s="552"/>
      <c r="I66" s="552"/>
      <c r="J66" s="553"/>
    </row>
    <row r="67" spans="1:10" ht="15.75" customHeight="1" x14ac:dyDescent="0.25">
      <c r="A67" s="551"/>
      <c r="B67" s="552"/>
      <c r="C67" s="552"/>
      <c r="D67" s="552"/>
      <c r="E67" s="552"/>
      <c r="F67" s="552"/>
      <c r="G67" s="552"/>
      <c r="H67" s="552"/>
      <c r="I67" s="552"/>
      <c r="J67" s="553"/>
    </row>
    <row r="68" spans="1:10" ht="15.75" customHeight="1" x14ac:dyDescent="0.25">
      <c r="A68" s="551"/>
      <c r="B68" s="552"/>
      <c r="C68" s="552"/>
      <c r="D68" s="552"/>
      <c r="E68" s="552"/>
      <c r="F68" s="552"/>
      <c r="G68" s="552"/>
      <c r="H68" s="552"/>
      <c r="I68" s="552"/>
      <c r="J68" s="553"/>
    </row>
    <row r="69" spans="1:10" ht="15.75" customHeight="1" x14ac:dyDescent="0.25">
      <c r="A69" s="551"/>
      <c r="B69" s="552"/>
      <c r="C69" s="552"/>
      <c r="D69" s="552"/>
      <c r="E69" s="552"/>
      <c r="F69" s="552"/>
      <c r="G69" s="552"/>
      <c r="H69" s="552"/>
      <c r="I69" s="552"/>
      <c r="J69" s="553"/>
    </row>
    <row r="70" spans="1:10" ht="15.75" customHeight="1" x14ac:dyDescent="0.25">
      <c r="A70" s="551"/>
      <c r="B70" s="552"/>
      <c r="C70" s="552"/>
      <c r="D70" s="552"/>
      <c r="E70" s="552"/>
      <c r="F70" s="552"/>
      <c r="G70" s="552"/>
      <c r="H70" s="552"/>
      <c r="I70" s="552"/>
      <c r="J70" s="553"/>
    </row>
    <row r="71" spans="1:10" ht="15.75" customHeight="1" x14ac:dyDescent="0.25">
      <c r="A71" s="551"/>
      <c r="B71" s="552"/>
      <c r="C71" s="552"/>
      <c r="D71" s="552"/>
      <c r="E71" s="552"/>
      <c r="F71" s="552"/>
      <c r="G71" s="552"/>
      <c r="H71" s="552"/>
      <c r="I71" s="552"/>
      <c r="J71" s="553"/>
    </row>
    <row r="72" spans="1:10" ht="15.75" customHeight="1" x14ac:dyDescent="0.25">
      <c r="A72" s="551"/>
      <c r="B72" s="552"/>
      <c r="C72" s="552"/>
      <c r="D72" s="552"/>
      <c r="E72" s="552"/>
      <c r="F72" s="552"/>
      <c r="G72" s="552"/>
      <c r="H72" s="552"/>
      <c r="I72" s="552"/>
      <c r="J72" s="553"/>
    </row>
    <row r="73" spans="1:10" ht="15.75" customHeight="1" x14ac:dyDescent="0.25">
      <c r="A73" s="551"/>
      <c r="B73" s="552"/>
      <c r="C73" s="552"/>
      <c r="D73" s="552"/>
      <c r="E73" s="552"/>
      <c r="F73" s="552"/>
      <c r="G73" s="552"/>
      <c r="H73" s="552"/>
      <c r="I73" s="552"/>
      <c r="J73" s="553"/>
    </row>
    <row r="74" spans="1:10" ht="15.75" customHeight="1" x14ac:dyDescent="0.25">
      <c r="A74" s="551"/>
      <c r="B74" s="552"/>
      <c r="C74" s="552"/>
      <c r="D74" s="552"/>
      <c r="E74" s="552"/>
      <c r="F74" s="552"/>
      <c r="G74" s="552"/>
      <c r="H74" s="552"/>
      <c r="I74" s="552"/>
      <c r="J74" s="553"/>
    </row>
    <row r="75" spans="1:10" ht="15.75" customHeight="1" x14ac:dyDescent="0.25">
      <c r="A75" s="551"/>
      <c r="B75" s="552"/>
      <c r="C75" s="552"/>
      <c r="D75" s="552"/>
      <c r="E75" s="552"/>
      <c r="F75" s="552"/>
      <c r="G75" s="552"/>
      <c r="H75" s="552"/>
      <c r="I75" s="552"/>
      <c r="J75" s="553"/>
    </row>
    <row r="76" spans="1:10" x14ac:dyDescent="0.25">
      <c r="A76" s="551"/>
      <c r="B76" s="552"/>
      <c r="C76" s="552"/>
      <c r="D76" s="552"/>
      <c r="E76" s="552"/>
      <c r="F76" s="552"/>
      <c r="G76" s="552"/>
      <c r="H76" s="552"/>
      <c r="I76" s="552"/>
      <c r="J76" s="553"/>
    </row>
    <row r="77" spans="1:10" x14ac:dyDescent="0.25">
      <c r="A77" s="554"/>
      <c r="B77" s="555"/>
      <c r="C77" s="555"/>
      <c r="D77" s="555"/>
      <c r="E77" s="555"/>
      <c r="F77" s="555"/>
      <c r="G77" s="555"/>
      <c r="H77" s="555"/>
      <c r="I77" s="555"/>
      <c r="J77" s="556"/>
    </row>
    <row r="78" spans="1:10" ht="22.8" x14ac:dyDescent="0.4">
      <c r="A78" s="322" t="s">
        <v>488</v>
      </c>
      <c r="B78" s="545"/>
      <c r="C78" s="546"/>
      <c r="D78" s="547"/>
      <c r="E78" s="537" t="s">
        <v>489</v>
      </c>
      <c r="F78" s="538"/>
      <c r="G78" s="538"/>
      <c r="H78" s="539"/>
      <c r="I78" s="540"/>
      <c r="J78" s="541"/>
    </row>
    <row r="79" spans="1:10" ht="13.8" x14ac:dyDescent="0.25">
      <c r="A79" s="194"/>
      <c r="B79" s="195"/>
      <c r="J79" s="9"/>
    </row>
    <row r="80" spans="1:10" ht="9.75" customHeight="1" thickBot="1" x14ac:dyDescent="0.3">
      <c r="A80" s="115"/>
      <c r="B80" s="116"/>
      <c r="C80" s="116"/>
      <c r="D80" s="116"/>
      <c r="E80" s="116"/>
      <c r="F80" s="116"/>
      <c r="G80" s="116"/>
      <c r="H80" s="116"/>
      <c r="I80" s="116"/>
      <c r="J80" s="117"/>
    </row>
  </sheetData>
  <mergeCells count="25">
    <mergeCell ref="A10:D10"/>
    <mergeCell ref="A1:J1"/>
    <mergeCell ref="A2:D2"/>
    <mergeCell ref="H2:I2"/>
    <mergeCell ref="A9:J9"/>
    <mergeCell ref="A8:J8"/>
    <mergeCell ref="A11:D12"/>
    <mergeCell ref="A13:F13"/>
    <mergeCell ref="B29:J29"/>
    <mergeCell ref="B30:J30"/>
    <mergeCell ref="B31:J31"/>
    <mergeCell ref="A14:J14"/>
    <mergeCell ref="A15:J15"/>
    <mergeCell ref="A16:F16"/>
    <mergeCell ref="G16:J16"/>
    <mergeCell ref="B32:J32"/>
    <mergeCell ref="B33:J33"/>
    <mergeCell ref="B34:J34"/>
    <mergeCell ref="B35:J35"/>
    <mergeCell ref="E78:H78"/>
    <mergeCell ref="B36:J36"/>
    <mergeCell ref="I78:J78"/>
    <mergeCell ref="A37:J37"/>
    <mergeCell ref="B78:D78"/>
    <mergeCell ref="A38:J77"/>
  </mergeCells>
  <conditionalFormatting sqref="I6">
    <cfRule type="cellIs" dxfId="47" priority="22" operator="equal">
      <formula>0</formula>
    </cfRule>
    <cfRule type="cellIs" dxfId="46" priority="23" stopIfTrue="1" operator="greaterThan">
      <formula>2.49</formula>
    </cfRule>
    <cfRule type="cellIs" dxfId="45" priority="24" stopIfTrue="1" operator="between">
      <formula>1.75</formula>
      <formula>2.49</formula>
    </cfRule>
    <cfRule type="cellIs" dxfId="44" priority="25" stopIfTrue="1" operator="lessThan">
      <formula>1.75</formula>
    </cfRule>
  </conditionalFormatting>
  <conditionalFormatting sqref="I4">
    <cfRule type="cellIs" dxfId="43" priority="18" operator="equal">
      <formula>0</formula>
    </cfRule>
    <cfRule type="cellIs" dxfId="42" priority="19" stopIfTrue="1" operator="greaterThan">
      <formula>2.49</formula>
    </cfRule>
    <cfRule type="cellIs" dxfId="41" priority="20" stopIfTrue="1" operator="between">
      <formula>1.75</formula>
      <formula>2.49</formula>
    </cfRule>
    <cfRule type="cellIs" dxfId="40" priority="21" stopIfTrue="1" operator="lessThan">
      <formula>1.75</formula>
    </cfRule>
  </conditionalFormatting>
  <conditionalFormatting sqref="C18:D23 C25:D25">
    <cfRule type="cellIs" dxfId="39" priority="17" operator="equal">
      <formula>"N/A"</formula>
    </cfRule>
  </conditionalFormatting>
  <conditionalFormatting sqref="B30">
    <cfRule type="cellIs" dxfId="38" priority="16" operator="equal">
      <formula>""</formula>
    </cfRule>
  </conditionalFormatting>
  <conditionalFormatting sqref="B31">
    <cfRule type="cellIs" dxfId="37" priority="15" operator="equal">
      <formula>""</formula>
    </cfRule>
  </conditionalFormatting>
  <conditionalFormatting sqref="B32">
    <cfRule type="cellIs" dxfId="36" priority="14" operator="equal">
      <formula>""</formula>
    </cfRule>
  </conditionalFormatting>
  <conditionalFormatting sqref="B34">
    <cfRule type="cellIs" dxfId="35" priority="13" operator="equal">
      <formula>""</formula>
    </cfRule>
  </conditionalFormatting>
  <conditionalFormatting sqref="B35">
    <cfRule type="cellIs" dxfId="34" priority="12" operator="equal">
      <formula>""</formula>
    </cfRule>
  </conditionalFormatting>
  <conditionalFormatting sqref="B36">
    <cfRule type="cellIs" dxfId="33" priority="11" operator="equal">
      <formula>""</formula>
    </cfRule>
  </conditionalFormatting>
  <conditionalFormatting sqref="E18:F25">
    <cfRule type="cellIs" dxfId="32" priority="7" stopIfTrue="1" operator="greaterThan">
      <formula>2.49</formula>
    </cfRule>
    <cfRule type="cellIs" dxfId="31" priority="8" stopIfTrue="1" operator="between">
      <formula>2</formula>
      <formula>2.49</formula>
    </cfRule>
    <cfRule type="cellIs" dxfId="30" priority="9" stopIfTrue="1" operator="lessThan">
      <formula>1.99</formula>
    </cfRule>
  </conditionalFormatting>
  <conditionalFormatting sqref="E18:F25">
    <cfRule type="cellIs" dxfId="29" priority="10" operator="equal">
      <formula>"N/A"</formula>
    </cfRule>
  </conditionalFormatting>
  <conditionalFormatting sqref="C24:D24">
    <cfRule type="cellIs" dxfId="28" priority="6" operator="equal">
      <formula>"N/A"</formula>
    </cfRule>
  </conditionalFormatting>
  <conditionalFormatting sqref="C26:D26">
    <cfRule type="cellIs" dxfId="27" priority="5" operator="equal">
      <formula>"N/A"</formula>
    </cfRule>
  </conditionalFormatting>
  <conditionalFormatting sqref="E26:F26">
    <cfRule type="cellIs" dxfId="26" priority="1" stopIfTrue="1" operator="greaterThan">
      <formula>2.49</formula>
    </cfRule>
    <cfRule type="cellIs" dxfId="25" priority="2" stopIfTrue="1" operator="between">
      <formula>2</formula>
      <formula>2.49</formula>
    </cfRule>
    <cfRule type="cellIs" dxfId="24" priority="3" stopIfTrue="1" operator="lessThan">
      <formula>1.99</formula>
    </cfRule>
  </conditionalFormatting>
  <conditionalFormatting sqref="E26:F26">
    <cfRule type="cellIs" dxfId="23" priority="4" operator="equal">
      <formula>"N/A"</formula>
    </cfRule>
  </conditionalFormatting>
  <dataValidations count="3">
    <dataValidation showInputMessage="1" showErrorMessage="1" sqref="B18:F26" xr:uid="{00000000-0002-0000-0500-000000000000}"/>
    <dataValidation type="list" allowBlank="1" showInputMessage="1" showErrorMessage="1" sqref="J12" xr:uid="{00000000-0002-0000-0500-000001000000}">
      <formula1>"APPROVED, CONDITIONALLY APPROVED, UNAPPROVED"</formula1>
    </dataValidation>
    <dataValidation type="list" allowBlank="1" showInputMessage="1" showErrorMessage="1" sqref="H12" xr:uid="{00000000-0002-0000-0500-000002000000}">
      <formula1>"Y,N"</formula1>
    </dataValidation>
  </dataValidations>
  <printOptions horizontalCentered="1"/>
  <pageMargins left="0.2" right="0.2" top="0.25" bottom="0.25" header="0.15" footer="0.15"/>
  <pageSetup scale="49" orientation="portrait" r:id="rId1"/>
  <headerFooter alignWithMargins="0">
    <oddFooter>&amp;RFQA124 r08 8/19/2022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E10"/>
  <sheetViews>
    <sheetView zoomScaleNormal="100" workbookViewId="0">
      <selection activeCell="E10" sqref="E10"/>
    </sheetView>
  </sheetViews>
  <sheetFormatPr defaultRowHeight="15.6" x14ac:dyDescent="0.3"/>
  <cols>
    <col min="1" max="1" width="7.59765625" customWidth="1"/>
    <col min="2" max="2" width="20.59765625" customWidth="1"/>
    <col min="3" max="3" width="36.3984375" bestFit="1" customWidth="1"/>
    <col min="4" max="4" width="6.8984375" customWidth="1"/>
    <col min="5" max="5" width="20.59765625" customWidth="1"/>
  </cols>
  <sheetData>
    <row r="1" spans="1:5" x14ac:dyDescent="0.3">
      <c r="B1" s="187" t="s">
        <v>490</v>
      </c>
      <c r="C1" s="187"/>
      <c r="D1" s="187"/>
      <c r="E1" s="187" t="s">
        <v>491</v>
      </c>
    </row>
    <row r="2" spans="1:5" x14ac:dyDescent="0.3">
      <c r="A2" s="119">
        <f>COUNTIF('Supplier Audit Form'!G7:G10,"&gt;-.5")</f>
        <v>4</v>
      </c>
      <c r="B2" s="120">
        <f>SUMIF('Supplier Audit Form'!G7:G10,"&gt;-.5")/A2</f>
        <v>0</v>
      </c>
      <c r="C2" s="62" t="s">
        <v>492</v>
      </c>
      <c r="D2" s="119">
        <f>COUNTIF('Supplier Audit Form'!J7:J10,"&gt;-.5")</f>
        <v>4</v>
      </c>
      <c r="E2" s="120">
        <f>SUMIF('Supplier Audit Form'!J7:J10,"&gt;0")/D2</f>
        <v>0</v>
      </c>
    </row>
    <row r="3" spans="1:5" x14ac:dyDescent="0.3">
      <c r="A3" s="119">
        <f>COUNTIF('Supplier Audit Form'!G11:G12,"&gt;-.5")</f>
        <v>2</v>
      </c>
      <c r="B3" s="120">
        <f>SUMIF('Supplier Audit Form'!G11:G12,"&gt;-.5")/A3</f>
        <v>0</v>
      </c>
      <c r="C3" s="63" t="s">
        <v>493</v>
      </c>
      <c r="D3" s="119">
        <f>COUNTIF('Supplier Audit Form'!J11:J12,"&gt;-.5")</f>
        <v>2</v>
      </c>
      <c r="E3" s="120">
        <f>SUMIF('Supplier Audit Form'!J11:J12,"&gt;-.5")/D3</f>
        <v>0</v>
      </c>
    </row>
    <row r="4" spans="1:5" x14ac:dyDescent="0.3">
      <c r="A4" s="119">
        <f>COUNTIF('Supplier Audit Form'!G13:G16,"&gt;-.5")</f>
        <v>4</v>
      </c>
      <c r="B4" s="120">
        <f>SUMIF('Supplier Audit Form'!G13:G16,"&gt;-.5")/A4</f>
        <v>0</v>
      </c>
      <c r="C4" s="62" t="s">
        <v>395</v>
      </c>
      <c r="D4" s="119">
        <f>COUNTIF('Supplier Audit Form'!J13:J16,"&gt;-.5")</f>
        <v>4</v>
      </c>
      <c r="E4" s="120">
        <f>SUMIF('Supplier Audit Form'!J13:J16,"&gt;0")/D4</f>
        <v>0</v>
      </c>
    </row>
    <row r="5" spans="1:5" x14ac:dyDescent="0.3">
      <c r="A5" s="119">
        <f>COUNTIF('Supplier Audit Form'!G17:G18,"&gt;-.5")</f>
        <v>2</v>
      </c>
      <c r="B5" s="120">
        <f>SUMIF('Supplier Audit Form'!G17:G18,"&gt;-.5")/A5</f>
        <v>0</v>
      </c>
      <c r="C5" s="63" t="s">
        <v>476</v>
      </c>
      <c r="D5" s="119">
        <f>COUNTIF('Supplier Audit Form'!J17:J18,"&gt;-.5")</f>
        <v>2</v>
      </c>
      <c r="E5" s="120">
        <f>SUMIF('Supplier Audit Form'!J17:J18,"&gt;0")/D5</f>
        <v>0</v>
      </c>
    </row>
    <row r="6" spans="1:5" x14ac:dyDescent="0.3">
      <c r="A6" s="119">
        <f>COUNTIF('Supplier Audit Form'!G19,"&gt;-.5")</f>
        <v>1</v>
      </c>
      <c r="B6" s="120">
        <f>SUMIF('Supplier Audit Form'!G19,"&gt;-.5")/A6</f>
        <v>0</v>
      </c>
      <c r="C6" s="62" t="s">
        <v>477</v>
      </c>
      <c r="D6" s="119">
        <f>COUNTIF('Supplier Audit Form'!J19,"&gt;-.5")</f>
        <v>1</v>
      </c>
      <c r="E6" s="120">
        <f>SUMIF('Supplier Audit Form'!J19,"&gt;-.5")/D6</f>
        <v>0</v>
      </c>
    </row>
    <row r="7" spans="1:5" x14ac:dyDescent="0.3">
      <c r="A7" s="119">
        <f>COUNTIF('Supplier Audit Form'!G20:G22,"&gt;-.5")</f>
        <v>3</v>
      </c>
      <c r="B7" s="120">
        <f>SUMIF('Supplier Audit Form'!G20:G22,"&gt;-.5")/A7</f>
        <v>0</v>
      </c>
      <c r="C7" s="183" t="s">
        <v>478</v>
      </c>
      <c r="D7" s="119">
        <f>COUNTIF('Supplier Audit Form'!J20:J22,"&gt;-.5")</f>
        <v>3</v>
      </c>
      <c r="E7" s="120">
        <f>SUMIF('Supplier Audit Form'!J20:J22,"&gt;-.5")/D7</f>
        <v>0</v>
      </c>
    </row>
    <row r="8" spans="1:5" x14ac:dyDescent="0.3">
      <c r="A8" s="119">
        <f>COUNTIF('Supplier Audit Form'!G23:G26,"&gt;-.5")</f>
        <v>4</v>
      </c>
      <c r="B8" s="120">
        <f>SUMIF('Supplier Audit Form'!G23:G26,"&gt;-.5")/A8</f>
        <v>0</v>
      </c>
      <c r="C8" s="184" t="s">
        <v>479</v>
      </c>
      <c r="D8" s="119">
        <f>COUNTIF('Supplier Audit Form'!J23:J26,"&gt;-.5")</f>
        <v>4</v>
      </c>
      <c r="E8" s="120">
        <f>SUMIF('Supplier Audit Form'!J23:J26,"&gt;-.5")/D8</f>
        <v>0</v>
      </c>
    </row>
    <row r="9" spans="1:5" x14ac:dyDescent="0.3">
      <c r="A9" s="119">
        <f>COUNTIF('Supplier Audit Form'!G27:G30,"&gt;-.5")</f>
        <v>4</v>
      </c>
      <c r="B9" s="120">
        <f>SUMIF('Supplier Audit Form'!G27:G30,"&gt;-.5")/A9</f>
        <v>0</v>
      </c>
      <c r="C9" s="183" t="s">
        <v>480</v>
      </c>
      <c r="D9" s="119">
        <f>COUNTIF('Supplier Audit Form'!J27:J30,"&gt;-.5")</f>
        <v>4</v>
      </c>
      <c r="E9" s="120">
        <f>SUMIF('Supplier Audit Form'!J27:J30,"&gt;0")/D9</f>
        <v>0</v>
      </c>
    </row>
    <row r="10" spans="1:5" x14ac:dyDescent="0.3">
      <c r="A10" s="119">
        <f>COUNTIF('Supplier Profile-1'!K158:K158,"&gt;-.5")</f>
        <v>1</v>
      </c>
      <c r="B10" s="120">
        <f>SUMIF('Supplier Profile-1'!J158:J158,"&gt;0")/A10</f>
        <v>1.72</v>
      </c>
      <c r="C10" s="183" t="s">
        <v>481</v>
      </c>
      <c r="D10" s="119">
        <f>COUNTIF('Supplier Profile-1'!J158:J158,"&gt;-.5")</f>
        <v>1</v>
      </c>
      <c r="E10" s="120">
        <f>SUMIF('Supplier Profile-1'!K158:K158,"&gt;0")/D10</f>
        <v>2.5454545454545454</v>
      </c>
    </row>
  </sheetData>
  <conditionalFormatting sqref="D2">
    <cfRule type="cellIs" dxfId="22" priority="27" operator="equal">
      <formula>"N/A"</formula>
    </cfRule>
  </conditionalFormatting>
  <conditionalFormatting sqref="B2:B9">
    <cfRule type="cellIs" dxfId="21" priority="24" stopIfTrue="1" operator="greaterThan">
      <formula>2.49</formula>
    </cfRule>
    <cfRule type="cellIs" dxfId="20" priority="25" stopIfTrue="1" operator="between">
      <formula>2</formula>
      <formula>2.49</formula>
    </cfRule>
    <cfRule type="cellIs" dxfId="19" priority="26" stopIfTrue="1" operator="lessThan">
      <formula>1.99</formula>
    </cfRule>
  </conditionalFormatting>
  <conditionalFormatting sqref="A3:A9">
    <cfRule type="cellIs" dxfId="18" priority="23" operator="equal">
      <formula>"N/A"</formula>
    </cfRule>
  </conditionalFormatting>
  <conditionalFormatting sqref="D3">
    <cfRule type="cellIs" dxfId="17" priority="22" operator="equal">
      <formula>"N/A"</formula>
    </cfRule>
  </conditionalFormatting>
  <conditionalFormatting sqref="D4">
    <cfRule type="cellIs" dxfId="16" priority="21" operator="equal">
      <formula>"N/A"</formula>
    </cfRule>
  </conditionalFormatting>
  <conditionalFormatting sqref="D5">
    <cfRule type="cellIs" dxfId="15" priority="20" operator="equal">
      <formula>"N/A"</formula>
    </cfRule>
  </conditionalFormatting>
  <conditionalFormatting sqref="D6:D7">
    <cfRule type="cellIs" dxfId="14" priority="19" operator="equal">
      <formula>"N/A"</formula>
    </cfRule>
  </conditionalFormatting>
  <conditionalFormatting sqref="D8">
    <cfRule type="cellIs" dxfId="13" priority="18" operator="equal">
      <formula>"N/A"</formula>
    </cfRule>
  </conditionalFormatting>
  <conditionalFormatting sqref="D9">
    <cfRule type="cellIs" dxfId="12" priority="17" operator="equal">
      <formula>"N/A"</formula>
    </cfRule>
  </conditionalFormatting>
  <conditionalFormatting sqref="A2">
    <cfRule type="cellIs" dxfId="11" priority="16" operator="equal">
      <formula>"N/A"</formula>
    </cfRule>
  </conditionalFormatting>
  <conditionalFormatting sqref="E2:E9">
    <cfRule type="cellIs" dxfId="10" priority="13" stopIfTrue="1" operator="greaterThan">
      <formula>2.49</formula>
    </cfRule>
    <cfRule type="cellIs" dxfId="9" priority="14" stopIfTrue="1" operator="between">
      <formula>2</formula>
      <formula>2.49</formula>
    </cfRule>
    <cfRule type="cellIs" dxfId="8" priority="15" stopIfTrue="1" operator="lessThan">
      <formula>1.99</formula>
    </cfRule>
  </conditionalFormatting>
  <conditionalFormatting sqref="D10">
    <cfRule type="cellIs" dxfId="7" priority="8" operator="equal">
      <formula>"N/A"</formula>
    </cfRule>
  </conditionalFormatting>
  <conditionalFormatting sqref="E10">
    <cfRule type="cellIs" dxfId="6" priority="5" stopIfTrue="1" operator="greaterThan">
      <formula>2.49</formula>
    </cfRule>
    <cfRule type="cellIs" dxfId="5" priority="6" stopIfTrue="1" operator="between">
      <formula>2</formula>
      <formula>2.49</formula>
    </cfRule>
    <cfRule type="cellIs" dxfId="4" priority="7" stopIfTrue="1" operator="lessThan">
      <formula>1.99</formula>
    </cfRule>
  </conditionalFormatting>
  <conditionalFormatting sqref="B10">
    <cfRule type="cellIs" dxfId="3" priority="2" stopIfTrue="1" operator="greaterThan">
      <formula>2.49</formula>
    </cfRule>
    <cfRule type="cellIs" dxfId="2" priority="3" stopIfTrue="1" operator="between">
      <formula>2</formula>
      <formula>2.49</formula>
    </cfRule>
    <cfRule type="cellIs" dxfId="1" priority="4" stopIfTrue="1" operator="lessThan">
      <formula>1.99</formula>
    </cfRule>
  </conditionalFormatting>
  <conditionalFormatting sqref="A10">
    <cfRule type="cellIs" dxfId="0" priority="1" operator="equal">
      <formula>"N/A"</formula>
    </cfRule>
  </conditionalFormatting>
  <dataValidations count="1">
    <dataValidation showInputMessage="1" showErrorMessage="1" sqref="D2:D3 E3 D4:E10 A2:B10" xr:uid="{00000000-0002-0000-0600-000000000000}"/>
  </dataValidations>
  <pageMargins left="0.7" right="0.7" top="0.75" bottom="0.75" header="0.3" footer="0.3"/>
  <pageSetup scale="92" orientation="portrait" r:id="rId1"/>
  <headerFooter>
    <oddFooter>&amp;RFQA124 r08 8/19/2022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4B10-E545-4231-80D2-CA0DC144E54C}">
  <dimension ref="A1:E21"/>
  <sheetViews>
    <sheetView topLeftCell="A10" workbookViewId="0">
      <selection activeCell="E12" sqref="E12"/>
    </sheetView>
  </sheetViews>
  <sheetFormatPr defaultRowHeight="15.6" x14ac:dyDescent="0.3"/>
  <cols>
    <col min="1" max="1" width="8.09765625" bestFit="1" customWidth="1"/>
    <col min="2" max="2" width="12.8984375" customWidth="1"/>
    <col min="3" max="3" width="13.5" customWidth="1"/>
    <col min="4" max="4" width="12.5" customWidth="1"/>
    <col min="5" max="5" width="53.19921875" customWidth="1"/>
  </cols>
  <sheetData>
    <row r="1" spans="1:5" x14ac:dyDescent="0.3">
      <c r="A1" s="575" t="s">
        <v>494</v>
      </c>
      <c r="B1" s="575"/>
      <c r="C1" s="575"/>
      <c r="D1" s="575"/>
      <c r="E1" s="575"/>
    </row>
    <row r="2" spans="1:5" x14ac:dyDescent="0.3">
      <c r="A2" s="187"/>
      <c r="B2" s="187"/>
      <c r="C2" s="187"/>
      <c r="D2" s="187"/>
      <c r="E2" s="187"/>
    </row>
    <row r="3" spans="1:5" x14ac:dyDescent="0.3">
      <c r="A3" s="187"/>
      <c r="B3" s="187"/>
      <c r="C3" s="187"/>
      <c r="D3" s="187"/>
      <c r="E3" s="187"/>
    </row>
    <row r="4" spans="1:5" x14ac:dyDescent="0.3">
      <c r="A4" s="212" t="s">
        <v>495</v>
      </c>
      <c r="B4" s="212" t="s">
        <v>496</v>
      </c>
      <c r="C4" s="212" t="s">
        <v>497</v>
      </c>
      <c r="D4" s="212" t="s">
        <v>498</v>
      </c>
      <c r="E4" s="212" t="s">
        <v>499</v>
      </c>
    </row>
    <row r="5" spans="1:5" x14ac:dyDescent="0.3">
      <c r="A5" s="213"/>
      <c r="B5" s="213"/>
      <c r="C5" s="213"/>
      <c r="D5" s="213"/>
      <c r="E5" s="213"/>
    </row>
    <row r="6" spans="1:5" x14ac:dyDescent="0.3">
      <c r="A6" s="323">
        <v>3</v>
      </c>
      <c r="B6" s="324">
        <v>43619</v>
      </c>
      <c r="C6" s="325" t="s">
        <v>500</v>
      </c>
      <c r="D6" s="325" t="s">
        <v>501</v>
      </c>
      <c r="E6" s="326" t="s">
        <v>502</v>
      </c>
    </row>
    <row r="7" spans="1:5" x14ac:dyDescent="0.3">
      <c r="A7" s="325">
        <v>4</v>
      </c>
      <c r="B7" s="324">
        <v>43721</v>
      </c>
      <c r="C7" s="325" t="s">
        <v>500</v>
      </c>
      <c r="D7" s="325" t="s">
        <v>503</v>
      </c>
      <c r="E7" s="326" t="s">
        <v>504</v>
      </c>
    </row>
    <row r="8" spans="1:5" ht="99.9" customHeight="1" x14ac:dyDescent="0.3">
      <c r="A8" s="325">
        <v>5</v>
      </c>
      <c r="B8" s="324">
        <v>43951</v>
      </c>
      <c r="C8" s="325" t="s">
        <v>501</v>
      </c>
      <c r="D8" s="325" t="s">
        <v>503</v>
      </c>
      <c r="E8" s="326" t="s">
        <v>505</v>
      </c>
    </row>
    <row r="9" spans="1:5" ht="156" x14ac:dyDescent="0.3">
      <c r="A9" s="325">
        <v>6</v>
      </c>
      <c r="B9" s="324">
        <v>44337</v>
      </c>
      <c r="C9" s="325" t="s">
        <v>506</v>
      </c>
      <c r="D9" s="325" t="s">
        <v>507</v>
      </c>
      <c r="E9" s="326" t="s">
        <v>508</v>
      </c>
    </row>
    <row r="10" spans="1:5" ht="93.6" x14ac:dyDescent="0.3">
      <c r="A10" s="213">
        <v>7</v>
      </c>
      <c r="B10" s="251">
        <v>44655</v>
      </c>
      <c r="C10" s="213" t="s">
        <v>509</v>
      </c>
      <c r="D10" s="213" t="s">
        <v>510</v>
      </c>
      <c r="E10" s="214" t="s">
        <v>511</v>
      </c>
    </row>
    <row r="11" spans="1:5" ht="46.8" x14ac:dyDescent="0.3">
      <c r="A11" s="213">
        <v>8</v>
      </c>
      <c r="B11" s="251">
        <v>44791</v>
      </c>
      <c r="C11" s="213" t="s">
        <v>515</v>
      </c>
      <c r="D11" s="213" t="s">
        <v>501</v>
      </c>
      <c r="E11" s="329" t="s">
        <v>516</v>
      </c>
    </row>
    <row r="12" spans="1:5" x14ac:dyDescent="0.3">
      <c r="A12" s="213"/>
      <c r="B12" s="213"/>
      <c r="C12" s="213"/>
      <c r="D12" s="213"/>
      <c r="E12" s="213"/>
    </row>
    <row r="13" spans="1:5" x14ac:dyDescent="0.3">
      <c r="A13" s="213"/>
      <c r="B13" s="213"/>
      <c r="C13" s="213"/>
      <c r="D13" s="213"/>
      <c r="E13" s="213"/>
    </row>
    <row r="14" spans="1:5" x14ac:dyDescent="0.3">
      <c r="A14" s="214"/>
      <c r="B14" s="214"/>
      <c r="C14" s="214"/>
      <c r="D14" s="214"/>
      <c r="E14" s="214"/>
    </row>
    <row r="15" spans="1:5" x14ac:dyDescent="0.3">
      <c r="A15" s="214"/>
      <c r="B15" s="214"/>
      <c r="C15" s="214"/>
      <c r="D15" s="214"/>
      <c r="E15" s="214"/>
    </row>
    <row r="16" spans="1:5" x14ac:dyDescent="0.3">
      <c r="A16" s="214"/>
      <c r="B16" s="214"/>
      <c r="C16" s="214"/>
      <c r="D16" s="214"/>
      <c r="E16" s="214"/>
    </row>
    <row r="17" spans="1:5" x14ac:dyDescent="0.3">
      <c r="A17" s="214"/>
      <c r="B17" s="214"/>
      <c r="C17" s="214"/>
      <c r="D17" s="214"/>
      <c r="E17" s="214"/>
    </row>
    <row r="18" spans="1:5" x14ac:dyDescent="0.3">
      <c r="A18" s="214"/>
      <c r="B18" s="214"/>
      <c r="C18" s="214"/>
      <c r="D18" s="214"/>
      <c r="E18" s="214"/>
    </row>
    <row r="19" spans="1:5" x14ac:dyDescent="0.3">
      <c r="A19" s="214"/>
      <c r="B19" s="214"/>
      <c r="C19" s="214"/>
      <c r="D19" s="214"/>
      <c r="E19" s="214"/>
    </row>
    <row r="20" spans="1:5" x14ac:dyDescent="0.3">
      <c r="A20" s="214"/>
      <c r="B20" s="214"/>
      <c r="C20" s="214"/>
      <c r="D20" s="214"/>
      <c r="E20" s="214"/>
    </row>
    <row r="21" spans="1:5" x14ac:dyDescent="0.3">
      <c r="A21" s="214"/>
      <c r="B21" s="214"/>
      <c r="C21" s="214"/>
      <c r="D21" s="214"/>
      <c r="E21" s="214"/>
    </row>
  </sheetData>
  <mergeCells count="1">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b0f435ed-abad-4273-a3c6-cdc3d8cfb7a1" xsi:nil="true"/>
    <Sub_x0020_Functional_x0020_Area xmlns="b0f435ed-abad-4273-a3c6-cdc3d8cfb7a1" xsi:nil="true"/>
    <Primary_x0020_Owner xmlns="b0f435ed-abad-4273-a3c6-cdc3d8cfb7a1" xsi:nil="true"/>
    <Doc_x0020_Type xmlns="b0f435ed-abad-4273-a3c6-cdc3d8cfb7a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CEB81425B3744D8F068508E3FBB744" ma:contentTypeVersion="10" ma:contentTypeDescription="Create a new document." ma:contentTypeScope="" ma:versionID="36727a7134e03984920579029ea941e6">
  <xsd:schema xmlns:xsd="http://www.w3.org/2001/XMLSchema" xmlns:xs="http://www.w3.org/2001/XMLSchema" xmlns:p="http://schemas.microsoft.com/office/2006/metadata/properties" xmlns:ns2="b0f435ed-abad-4273-a3c6-cdc3d8cfb7a1" xmlns:ns3="db128308-61c2-41b8-a925-6c93a99eb7fb" targetNamespace="http://schemas.microsoft.com/office/2006/metadata/properties" ma:root="true" ma:fieldsID="1b5a4ed5c71b409c8814b0c6635e0ac5" ns2:_="" ns3:_="">
    <xsd:import namespace="b0f435ed-abad-4273-a3c6-cdc3d8cfb7a1"/>
    <xsd:import namespace="db128308-61c2-41b8-a925-6c93a99eb7fb"/>
    <xsd:element name="properties">
      <xsd:complexType>
        <xsd:sequence>
          <xsd:element name="documentManagement">
            <xsd:complexType>
              <xsd:all>
                <xsd:element ref="ns2:MediaServiceMetadata" minOccurs="0"/>
                <xsd:element ref="ns2:MediaServiceFastMetadata" minOccurs="0"/>
                <xsd:element ref="ns2:Date" minOccurs="0"/>
                <xsd:element ref="ns3:SharedWithUsers" minOccurs="0"/>
                <xsd:element ref="ns3:SharedWithDetails" minOccurs="0"/>
                <xsd:element ref="ns2:MediaServiceAutoKeyPoints" minOccurs="0"/>
                <xsd:element ref="ns2:MediaServiceKeyPoints" minOccurs="0"/>
                <xsd:element ref="ns2:Sub_x0020_Functional_x0020_Area" minOccurs="0"/>
                <xsd:element ref="ns2:Primary_x0020_Owner" minOccurs="0"/>
                <xsd:element ref="ns2:Doc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f435ed-abad-4273-a3c6-cdc3d8cfb7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0" nillable="true" ma:displayName="Date" ma:format="DateOnly" ma:internalName="Date">
      <xsd:simpleType>
        <xsd:restriction base="dms:DateTim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Sub_x0020_Functional_x0020_Area" ma:index="15" nillable="true" ma:displayName="Sub Functional Area" ma:format="Dropdown" ma:internalName="Sub_x0020_Functional_x0020_Area">
      <xsd:simpleType>
        <xsd:restriction base="dms:Choice">
          <xsd:enumeration value="Admin"/>
          <xsd:enumeration value="Compliance/PED"/>
          <xsd:enumeration value="CI"/>
          <xsd:enumeration value="EH&amp;S"/>
          <xsd:enumeration value="Facility"/>
          <xsd:enumeration value="Import"/>
          <xsd:enumeration value="Internal Quality"/>
          <xsd:enumeration value="New Prod Development"/>
          <xsd:enumeration value="Manufacturing Engineering"/>
          <xsd:enumeration value="Order Entry"/>
          <xsd:enumeration value="Product Specialist"/>
          <xsd:enumeration value="QMS"/>
          <xsd:enumeration value="R&amp;D"/>
          <xsd:enumeration value="Sales Prod Support"/>
          <xsd:enumeration value="Sales Prod Mgt"/>
          <xsd:enumeration value="Shipping"/>
          <xsd:enumeration value="Stationary_Industrial"/>
          <xsd:enumeration value="Supply Chain"/>
          <xsd:enumeration value="Traffic/ Export Control"/>
          <xsd:enumeration value="Warranty"/>
          <xsd:enumeration value="NA"/>
        </xsd:restriction>
      </xsd:simpleType>
    </xsd:element>
    <xsd:element name="Primary_x0020_Owner" ma:index="16" nillable="true" ma:displayName="Primary Owner" ma:format="Dropdown" ma:internalName="Primary_x0020_Owner">
      <xsd:simpleType>
        <xsd:restriction base="dms:Choice">
          <xsd:enumeration value="Ramiro Aguilar"/>
          <xsd:enumeration value="Ali Alsulaiman"/>
          <xsd:enumeration value="Jeanie Downs"/>
          <xsd:enumeration value="Ryan Hutson"/>
          <xsd:enumeration value="Joe Hill"/>
          <xsd:enumeration value="Karl Kuchenmeister"/>
          <xsd:enumeration value="Ken Moskwa"/>
          <xsd:enumeration value="Kris Maple"/>
          <xsd:enumeration value="Connie Sherrick"/>
          <xsd:enumeration value="Chris West"/>
          <xsd:enumeration value="Barb Kopko"/>
          <xsd:enumeration value="Mike Wahl"/>
          <xsd:enumeration value="Mike Green"/>
          <xsd:enumeration value="Sue Hannon"/>
          <xsd:enumeration value="Jessica Bailey"/>
          <xsd:enumeration value="Mike White"/>
        </xsd:restriction>
      </xsd:simpleType>
    </xsd:element>
    <xsd:element name="Doc_x0020_Type" ma:index="17" nillable="true" ma:displayName="Doc Type" ma:format="Dropdown" ma:internalName="Doc_x0020_Type">
      <xsd:simpleType>
        <xsd:restriction base="dms:Choice">
          <xsd:enumeration value="Manual"/>
          <xsd:enumeration value="Process/Procedure"/>
          <xsd:enumeration value="Form"/>
          <xsd:enumeration value="Work Flow Map/WCI"/>
        </xsd:restriction>
      </xsd:simpleType>
    </xsd:element>
  </xsd:schema>
  <xsd:schema xmlns:xsd="http://www.w3.org/2001/XMLSchema" xmlns:xs="http://www.w3.org/2001/XMLSchema" xmlns:dms="http://schemas.microsoft.com/office/2006/documentManagement/types" xmlns:pc="http://schemas.microsoft.com/office/infopath/2007/PartnerControls" targetNamespace="db128308-61c2-41b8-a925-6c93a99eb7f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EE75C-F0C7-478E-BB42-90B00B499AFF}">
  <ds:schemaRefs>
    <ds:schemaRef ds:uri="http://schemas.microsoft.com/office/2006/metadata/properties"/>
    <ds:schemaRef ds:uri="http://schemas.microsoft.com/office/infopath/2007/PartnerControls"/>
    <ds:schemaRef ds:uri="b0f435ed-abad-4273-a3c6-cdc3d8cfb7a1"/>
  </ds:schemaRefs>
</ds:datastoreItem>
</file>

<file path=customXml/itemProps2.xml><?xml version="1.0" encoding="utf-8"?>
<ds:datastoreItem xmlns:ds="http://schemas.openxmlformats.org/officeDocument/2006/customXml" ds:itemID="{D4FB2340-532D-4360-A5AA-B8F3825DC7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f435ed-abad-4273-a3c6-cdc3d8cfb7a1"/>
    <ds:schemaRef ds:uri="db128308-61c2-41b8-a925-6c93a99eb7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18C11B-E475-496D-A962-20114852BB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Supplier Profile-1</vt:lpstr>
      <vt:lpstr>Supplier Profile-2</vt:lpstr>
      <vt:lpstr>Sheet1</vt:lpstr>
      <vt:lpstr>Supplier Audit Form</vt:lpstr>
      <vt:lpstr>SQ Audit Review</vt:lpstr>
      <vt:lpstr>Scoring Breakdown</vt:lpstr>
      <vt:lpstr>Revision log</vt:lpstr>
      <vt:lpstr>Instructions!Print_Area</vt:lpstr>
      <vt:lpstr>'SQ Audit Review'!Print_Area</vt:lpstr>
      <vt:lpstr>'Supplier Audit Form'!Print_Area</vt:lpstr>
      <vt:lpstr>'Supplier Profile-1'!Print_Area</vt:lpstr>
      <vt:lpstr>'Supplier Profile-2'!Print_Area</vt:lpstr>
      <vt:lpstr>'Supplier Audit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E Dalzell</dc:creator>
  <cp:keywords/>
  <dc:description/>
  <cp:lastModifiedBy>Kristie Maple</cp:lastModifiedBy>
  <cp:revision/>
  <cp:lastPrinted>2022-08-19T15:51:39Z</cp:lastPrinted>
  <dcterms:created xsi:type="dcterms:W3CDTF">2015-06-26T13:07:02Z</dcterms:created>
  <dcterms:modified xsi:type="dcterms:W3CDTF">2022-08-19T15:52:21Z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0x010100E8CEB81425B3744D8F068508E3FBB744</vt:lpwstr>
  </property>
</Properties>
</file>